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invitalia.sharepoint.com/teams/FSC914/Documenti condivisi/General/Archivio/Sorveglianza/Procedure scritte/2022/XI Ott 2022/Riscontri/17914.21-10-2022 Riscontro Reg Campania a DIPE e DPCoe/"/>
    </mc:Choice>
  </mc:AlternateContent>
  <xr:revisionPtr revIDLastSave="94" documentId="8_{FA8FFB7D-229B-40CD-ADC8-3B15421616A7}" xr6:coauthVersionLast="47" xr6:coauthVersionMax="47" xr10:uidLastSave="{215D0DE9-914D-49ED-AE75-069BCCB96C93}"/>
  <bookViews>
    <workbookView xWindow="-108" yWindow="-108" windowWidth="23256" windowHeight="12576" activeTab="2" xr2:uid="{00000000-000D-0000-FFFF-FFFF00000000}"/>
  </bookViews>
  <sheets>
    <sheet name="Riepilogo" sheetId="7" r:id="rId1"/>
    <sheet name="A1" sheetId="1" r:id="rId2"/>
    <sheet name="D2" sheetId="2" r:id="rId3"/>
    <sheet name="D3" sheetId="3" r:id="rId4"/>
    <sheet name="D4" sheetId="4" r:id="rId5"/>
    <sheet name="E1" sheetId="5" r:id="rId6"/>
    <sheet name="E2" sheetId="6" r:id="rId7"/>
    <sheet name="D1" sheetId="8" r:id="rId8"/>
  </sheets>
  <definedNames>
    <definedName name="_xlnm._FilterDatabase" localSheetId="1" hidden="1">'A1'!$A$1:$WVN$55</definedName>
    <definedName name="_xlnm._FilterDatabase" localSheetId="7" hidden="1">'D1'!$A$1:$H$129</definedName>
    <definedName name="_xlnm._FilterDatabase" localSheetId="2" hidden="1">'D2'!$A$1:$H$26</definedName>
    <definedName name="_xlnm._FilterDatabase" localSheetId="3" hidden="1">'D3'!$A$1:$WVN$24</definedName>
    <definedName name="_xlnm._FilterDatabase" localSheetId="4" hidden="1">'D4'!$A$1:$WVN$60</definedName>
    <definedName name="_xlnm._FilterDatabase" localSheetId="5" hidden="1">'E1'!$A$1:$WVN$1</definedName>
    <definedName name="_xlnm._FilterDatabase" localSheetId="6" hidden="1">'E2'!$A$1:$WVN$1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6" l="1"/>
  <c r="F21" i="5"/>
  <c r="F62" i="4"/>
  <c r="F26" i="3"/>
  <c r="F58" i="1"/>
  <c r="F30" i="2"/>
  <c r="F13" i="7"/>
  <c r="G15" i="7"/>
  <c r="G14" i="7"/>
  <c r="G13" i="7"/>
  <c r="I13" i="7"/>
  <c r="H13" i="7"/>
  <c r="G24" i="2"/>
  <c r="G22" i="3"/>
  <c r="G58" i="4"/>
  <c r="F16" i="5"/>
  <c r="G57" i="4"/>
  <c r="G21" i="3"/>
  <c r="G23" i="2"/>
  <c r="G52" i="1"/>
  <c r="H126" i="8"/>
  <c r="G126" i="8"/>
  <c r="G127" i="8" s="1"/>
  <c r="F131" i="8" s="1"/>
  <c r="F126" i="8"/>
  <c r="J12" i="7"/>
  <c r="J11" i="7"/>
  <c r="J10" i="7"/>
  <c r="J9" i="7"/>
  <c r="J8" i="7"/>
  <c r="J7" i="7"/>
  <c r="J6" i="7"/>
  <c r="J5" i="7"/>
  <c r="J4" i="7"/>
  <c r="J2" i="7"/>
  <c r="G128" i="8" l="1"/>
  <c r="G129" i="8" s="1"/>
  <c r="F133" i="8"/>
  <c r="G10" i="6"/>
  <c r="J13" i="7" l="1"/>
  <c r="H8" i="6"/>
  <c r="G8" i="6"/>
  <c r="F8" i="6"/>
  <c r="H16" i="5"/>
  <c r="G16" i="5"/>
  <c r="G17" i="5" s="1"/>
  <c r="G18" i="5"/>
  <c r="H57" i="4"/>
  <c r="F57" i="4"/>
  <c r="G59" i="4" s="1"/>
  <c r="H21" i="3"/>
  <c r="F21" i="3"/>
  <c r="G23" i="3" s="1"/>
  <c r="H23" i="2"/>
  <c r="F23" i="2"/>
  <c r="G25" i="2" s="1"/>
  <c r="H52" i="1"/>
  <c r="G53" i="1" s="1"/>
  <c r="F52" i="1"/>
  <c r="G54" i="1" s="1"/>
  <c r="G24" i="3" l="1"/>
  <c r="G9" i="6"/>
  <c r="G11" i="6" s="1"/>
  <c r="G19" i="5"/>
  <c r="G60" i="4"/>
  <c r="G26" i="2"/>
</calcChain>
</file>

<file path=xl/sharedStrings.xml><?xml version="1.0" encoding="utf-8"?>
<sst xmlns="http://schemas.openxmlformats.org/spreadsheetml/2006/main" count="1580" uniqueCount="1167">
  <si>
    <t xml:space="preserve">Codice Programma </t>
  </si>
  <si>
    <t>Cod. Loc.
Progetto</t>
  </si>
  <si>
    <t>CUP</t>
  </si>
  <si>
    <t>Soggetto
Attuatore</t>
  </si>
  <si>
    <t>Titolo intervento</t>
  </si>
  <si>
    <t>Economie FSC da GARA</t>
  </si>
  <si>
    <t>A1</t>
  </si>
  <si>
    <t>A2EA083</t>
  </si>
  <si>
    <t>F21B20000090001</t>
  </si>
  <si>
    <t xml:space="preserve">Anas S.p.A. / Comune di Sant'Anastasia </t>
  </si>
  <si>
    <t>S.S.268 lavori di realizzazione del nuovo svincolo Madonna dell'Arco</t>
  </si>
  <si>
    <t>A2EA037</t>
  </si>
  <si>
    <t>G43D18000190002</t>
  </si>
  <si>
    <t>Comune di Angri</t>
  </si>
  <si>
    <t>Lavori di messa in sicurezza ed adeguamento funzionale di via Salice e strade limitrofe – Opera correlata alla sostituzione P.L. al km 30+845 e al km 29+133 della linea ferroviaria</t>
  </si>
  <si>
    <t>A2EA089</t>
  </si>
  <si>
    <t>B39J18002380002</t>
  </si>
  <si>
    <t>Comune di Bracigliano</t>
  </si>
  <si>
    <t>VIABILITÀ VERSO LA LINEA FERROVIARIA E AUTOSTRADALE: MIGLIORAMENTO DELLE CONDIZIONI DI FUNZIONALITÀ E SICUREZZA - Comuni di Bracigliano, Siano e Castel S. Giorgio (Sa)</t>
  </si>
  <si>
    <t>A2EA059</t>
  </si>
  <si>
    <t>B51B18000220002</t>
  </si>
  <si>
    <t>Comune di Buccino</t>
  </si>
  <si>
    <t>Lavori di riqualificazione ambientale e messa in sicurezza dell’asse viario di via Canne - via Sarnese</t>
  </si>
  <si>
    <t>A2EA085</t>
  </si>
  <si>
    <t>E83D18000000002</t>
  </si>
  <si>
    <t xml:space="preserve">Comune di Calvanico </t>
  </si>
  <si>
    <t>Messa in Sicurezza della Rete Stradale 'Capo Calvanico'</t>
  </si>
  <si>
    <t>A2EA036</t>
  </si>
  <si>
    <t>G17H18001270008</t>
  </si>
  <si>
    <t>Comune di Campagna</t>
  </si>
  <si>
    <t>Messa in sicurezza di infrastrutture stradali comunali</t>
  </si>
  <si>
    <t>A2EA021</t>
  </si>
  <si>
    <t>I67H18000660002</t>
  </si>
  <si>
    <t>Comune di Castiglione Del Genovesi</t>
  </si>
  <si>
    <t>Sistemazione, adeguamento e messa in sicurezza delle strade comunali, via Casa della Calce, via Zana, via Casa Marcia di collegamento alla S.P. 105 Castiglione-San Mango</t>
  </si>
  <si>
    <t>A2EA029</t>
  </si>
  <si>
    <t>J77H18001550002</t>
  </si>
  <si>
    <t>Comune di Cava De' Tirreni</t>
  </si>
  <si>
    <t>Messa in sicurezza e sistemazione piani viabili aree limitrofe allo stadio comunale S. Lamberti</t>
  </si>
  <si>
    <t>A2EA063</t>
  </si>
  <si>
    <t>F74E09000120002</t>
  </si>
  <si>
    <t>Comune di Contursi Terme</t>
  </si>
  <si>
    <t>Lavori di sistemazione ed ammodernamento strada comunale Monticella sul Tufaro</t>
  </si>
  <si>
    <t>A2EA023</t>
  </si>
  <si>
    <t>B89J18002410002</t>
  </si>
  <si>
    <t>Comune di Domicella</t>
  </si>
  <si>
    <t>Lavori di messa in sicurezza, ammodernamento e completamento della strada intercomunale</t>
  </si>
  <si>
    <t>A2EA079</t>
  </si>
  <si>
    <t>D4H19000750002</t>
  </si>
  <si>
    <t>Comune di Fisciano</t>
  </si>
  <si>
    <t>Messa in sicurezza delle strade provinciali rcadenti nel territorio comunale del Comune di Fisciano – (via Giovanni Paolo II SP 24 – SS88 – via Faraldo – Traversa Faraldo e Via Consor)</t>
  </si>
  <si>
    <t>A2EA038</t>
  </si>
  <si>
    <t>G37H180004400002</t>
  </si>
  <si>
    <t>Comune di Giffoni Sei Casali</t>
  </si>
  <si>
    <t>Lavori urgenti e straordinari di miglioramento dell'efficienza funzionale e di messa in sicurezza della SP n. 367 – Ponte Molinello/Prepezzano</t>
  </si>
  <si>
    <t>A2EA014</t>
  </si>
  <si>
    <t>C87H18000870006</t>
  </si>
  <si>
    <t>Comune di Giffoni Valle Piana</t>
  </si>
  <si>
    <t>Strada intercomunale Marotti - SP 26d Montecorvino. Lavori di sistemazione adeguamento e messa in sicurezza del tratto di competenza</t>
  </si>
  <si>
    <t>A2EA017</t>
  </si>
  <si>
    <t>I26D18000000001</t>
  </si>
  <si>
    <t>Comune di Lauro</t>
  </si>
  <si>
    <t>Progetto di riqualificazione del centro storico del Comune di Lauro: sistemazione di Via Terra, Via Rio e Piazza Castello</t>
  </si>
  <si>
    <t>Comune di Lettere</t>
  </si>
  <si>
    <t>Interventi per la messa in sicurezza del patrimonio infrastrutturale esistente dei Comuni di Lettere e S.Antonio Abate</t>
  </si>
  <si>
    <t>A2EA013</t>
  </si>
  <si>
    <t>D97H18002500006</t>
  </si>
  <si>
    <t>Comune di Marigliano</t>
  </si>
  <si>
    <t>Miglioramento e messa in sicurezza della viabilità vie V. Veneto e XI Settembre</t>
  </si>
  <si>
    <t>A2EA024</t>
  </si>
  <si>
    <t>I47H18001700002</t>
  </si>
  <si>
    <t>Comune di Massa di Somma</t>
  </si>
  <si>
    <t>Riqualificazione tratto stradale via Veseri-via De Filippo</t>
  </si>
  <si>
    <t>A2EA028</t>
  </si>
  <si>
    <t>J17H18000570005</t>
  </si>
  <si>
    <t>Comune di Mercato San Severino</t>
  </si>
  <si>
    <t>Manutenzione straordinaria e messa in sicurezza della viabilita' provinciale e comunale che attraversa il territorio comunale</t>
  </si>
  <si>
    <t>A2EA016</t>
  </si>
  <si>
    <t>B87H18004830006</t>
  </si>
  <si>
    <t>Comune di Montoro</t>
  </si>
  <si>
    <t>Lavori di manutenzione, ampliamento e adeguamento funzionale della strada intercomunale Banzano - Borgo denominata Fontanavetere per il collegamento dei comuni di Montoro - Solofra e Contrada</t>
  </si>
  <si>
    <t>A2EA062</t>
  </si>
  <si>
    <t>J31B18000220003</t>
  </si>
  <si>
    <t>Comune di Nocera Inferiore</t>
  </si>
  <si>
    <t>Rotatoria Uscita Autostrada A3</t>
  </si>
  <si>
    <t>A2EA088</t>
  </si>
  <si>
    <t>H47D18000950001</t>
  </si>
  <si>
    <t>Comune di Nocera Superiore</t>
  </si>
  <si>
    <t>Lavori di riqualificazione e messa in sicurezza di via Vincenzo Russo</t>
  </si>
  <si>
    <t>A2EA084</t>
  </si>
  <si>
    <t>H47H15001260004</t>
  </si>
  <si>
    <t>Riqualificazione urbana e arredo dei marciapiedi, aree pedonali ed adeguamento p.i.: via S. Ornato, via Taverne, viale Croce, via Garibaldi (tratto) e via De Gasperi - Stralcio via S. Onorato e via De Gasperi</t>
  </si>
  <si>
    <t>A2EA058</t>
  </si>
  <si>
    <t>G87H14000240006</t>
  </si>
  <si>
    <t>Comune di Ottaviano</t>
  </si>
  <si>
    <t>Intervento di messa in sicurezza e riqualificazione degli assi stradali startegici del territorio comunale</t>
  </si>
  <si>
    <t>A2EA020</t>
  </si>
  <si>
    <t>I47H18001490002</t>
  </si>
  <si>
    <t>Comune di Pagani</t>
  </si>
  <si>
    <t>Riqualificazione della viabilita' in via Alcide De Gasperi, via Nazionale, via Mangioni, via S. Anna e via T.M. Fusco</t>
  </si>
  <si>
    <t>A2EA066</t>
  </si>
  <si>
    <t>G57H18001610002</t>
  </si>
  <si>
    <t>Comune di Palomonte</t>
  </si>
  <si>
    <t>Sistemazione e ammodernamento  strada comunale di collegamento tra strade provinciali SP n. 205 e SP 36b Localita' Madonna delle Grazie - Fontana - Salici - Vonghia - Canne secche</t>
  </si>
  <si>
    <t>A2EA025</t>
  </si>
  <si>
    <t>J37H14002030002</t>
  </si>
  <si>
    <t>Comune di Poggiomarino</t>
  </si>
  <si>
    <t>lavori di riqualificazione urbana di via Nocelleto, via Vittorio Emanuele, via De Marinis, via Principe di Piemonte e piazza Pizzo Lampione</t>
  </si>
  <si>
    <t>A2EA034</t>
  </si>
  <si>
    <t>F57H19000440006</t>
  </si>
  <si>
    <t>Comune di Pomigliano D'Arco</t>
  </si>
  <si>
    <t>Messa in sicurezza e riqualificazione di via Vesuviana: collegamento dei comuni di Castello di Cisterna e Somma Vesuviana alla strada statale 162</t>
  </si>
  <si>
    <t>A2EA070</t>
  </si>
  <si>
    <t>J67H18001740002</t>
  </si>
  <si>
    <t>Comune di Pompei</t>
  </si>
  <si>
    <t>Intervento di messa in sicurezza della rete stradale comunale via Lepanto - via Crapolla I e II</t>
  </si>
  <si>
    <t>A2EA019</t>
  </si>
  <si>
    <t>H37H18000400002</t>
  </si>
  <si>
    <t>Comune di Postiglione</t>
  </si>
  <si>
    <t>Messa in sicurezza rete stradale comunale SS19, Vignali, Tempe, strada collegamento Autostrada SA/RC</t>
  </si>
  <si>
    <t>A2EA069</t>
  </si>
  <si>
    <t>B99J18002740002</t>
  </si>
  <si>
    <t>Comune di Quindici</t>
  </si>
  <si>
    <t>Lavori di sistemazione e adeguamento funzionale della strada comunale S.Antonio - S.Teodoro</t>
  </si>
  <si>
    <t>A2EA012</t>
  </si>
  <si>
    <t>G77H18000320002</t>
  </si>
  <si>
    <t>Comune di San Cipriano Picentino</t>
  </si>
  <si>
    <t>Lavori urgenti e straordinari di miglioramento dell'efficienza funzionale e di messa in sicurezza della Strada Provinciale n. 227 nel tratto ”Tora di Filetta - Bivio Giovi Altimari”</t>
  </si>
  <si>
    <t>A2EA094</t>
  </si>
  <si>
    <t>E51B2100009002</t>
  </si>
  <si>
    <t>Comune di San Gennaro Vesuviano</t>
  </si>
  <si>
    <t>Lavori di adeguamento viabilità di accesso al nuovo casello Autostradale A30</t>
  </si>
  <si>
    <t>A2EA057</t>
  </si>
  <si>
    <t>H27H18000590006</t>
  </si>
  <si>
    <t>Comune di San Marzano Sul Sarno</t>
  </si>
  <si>
    <t>Intervento di adeguamento e manutenzione straordinaria delle direttrici stradali, sedi dei servizi di TPL, per favorire l'accessibilita' alle stazioni ferroviarie dell'Agro Nocerino Sarnese</t>
  </si>
  <si>
    <t>A2EA068</t>
  </si>
  <si>
    <t>J73D16000260006</t>
  </si>
  <si>
    <t>Comune di San Michele di Serino</t>
  </si>
  <si>
    <t>I percorsi dell'olio e del vino</t>
  </si>
  <si>
    <t>A2EA086</t>
  </si>
  <si>
    <t>F84E10000670006</t>
  </si>
  <si>
    <t>Comune di San Paolo Bel Sito</t>
  </si>
  <si>
    <t>Potenziamento e ristrutturazione di via per Saviano - via per Palma e relativo collegamento. I° Stralcio</t>
  </si>
  <si>
    <t>A2EA071</t>
  </si>
  <si>
    <t>G97H18002570008</t>
  </si>
  <si>
    <t>Comune di San Sebastiano al Vesuvio</t>
  </si>
  <si>
    <t>Lavori di messa in sicurezza di varie strade del territorio comunale</t>
  </si>
  <si>
    <t>A2EA018</t>
  </si>
  <si>
    <t>Comune di San Valentino Torio</t>
  </si>
  <si>
    <t>Ricolleghiamoci all'Agro</t>
  </si>
  <si>
    <t>A2EA067</t>
  </si>
  <si>
    <t>I51E19000000002</t>
  </si>
  <si>
    <t>Comune di San Vitaliano</t>
  </si>
  <si>
    <t>Adeguamento viabilita' Area Industriale 1° lotto funzionale</t>
  </si>
  <si>
    <t>A2EA064</t>
  </si>
  <si>
    <t>F11B19000000001</t>
  </si>
  <si>
    <t>Comune di Sant'Egidio del Monte Albino</t>
  </si>
  <si>
    <t>Realizzazione rampa di uscita dello svincolo Angri sud sulla corsia nord dell'autostrada A3</t>
  </si>
  <si>
    <t>A2EA065</t>
  </si>
  <si>
    <t>F11B19000010001</t>
  </si>
  <si>
    <t>Allacciamento di via Dante Alighieri e di via Coscioni</t>
  </si>
  <si>
    <t>A1EA047</t>
  </si>
  <si>
    <t>G84H20001040006</t>
  </si>
  <si>
    <t>Comune di Scafati</t>
  </si>
  <si>
    <t xml:space="preserve">PIP via Sant'Antonio Abate, progetto di urbanizzazione primaria </t>
  </si>
  <si>
    <t>A2EA022</t>
  </si>
  <si>
    <t>E46G18000030002</t>
  </si>
  <si>
    <t>Comune di Serino</t>
  </si>
  <si>
    <t>Lavori di messa in sicurezza strada turistica del Monte Terminio - ex SS 574</t>
  </si>
  <si>
    <t>AE1007</t>
  </si>
  <si>
    <t>D27H18001660001</t>
  </si>
  <si>
    <t>Comune di Serre</t>
  </si>
  <si>
    <t>Lavori di sistemazione, adeguamento, ripristino funzionale e messa in sicurezza della strada comunale “Gaiselle Donno Mele - Chiusa Prima”</t>
  </si>
  <si>
    <t>A2EA035</t>
  </si>
  <si>
    <t>F41B17000760002</t>
  </si>
  <si>
    <t>Comune di Siano</t>
  </si>
  <si>
    <t>Strada Sopracase</t>
  </si>
  <si>
    <t>A2EA015</t>
  </si>
  <si>
    <t>G57H18000580006</t>
  </si>
  <si>
    <t>Comune di Sicignano degli Alburni</t>
  </si>
  <si>
    <t>Messa in sicurezza reti stradali comunali Corticelle-Difesa-Tempe svincolo A2 Postiglione-Contursi Terme</t>
  </si>
  <si>
    <t>A2EA027</t>
  </si>
  <si>
    <t>D97H18000540006</t>
  </si>
  <si>
    <t>Comune di Somma Vesuviana</t>
  </si>
  <si>
    <t>Lavori di riqualificazione di via Cupa di Nola</t>
  </si>
  <si>
    <t>A2EA033</t>
  </si>
  <si>
    <t>I47H17001340002</t>
  </si>
  <si>
    <t>Comune di Taurano</t>
  </si>
  <si>
    <t>Messa in sicurezza Strada Provinciale SP25</t>
  </si>
  <si>
    <t>A2EA026</t>
  </si>
  <si>
    <t>F33D14001080002</t>
  </si>
  <si>
    <t>Comune di Terzigno</t>
  </si>
  <si>
    <t>Riqualificazione delle vie di fuga relative al rischio vulcanico: via Cavour - C. Alberto</t>
  </si>
  <si>
    <t>A2EA078</t>
  </si>
  <si>
    <t>B46G17000610002</t>
  </si>
  <si>
    <t>Comune di Tramonti</t>
  </si>
  <si>
    <t>Miglioramento dell'efficienza funzionale delle strade provinciali che collegano i Comuni di Tramonti, Maiori, Sant'Egidio del Monte Albino e Corbara</t>
  </si>
  <si>
    <t>A2EA087</t>
  </si>
  <si>
    <t>H87H19001270002</t>
  </si>
  <si>
    <t xml:space="preserve">Provincia di Salerno </t>
  </si>
  <si>
    <t>SP 287: Innesto SS18 (Scafati) - Confine centro abitato di Angri. Lavori urgenti di messa in sicurezza del corpo stradale</t>
  </si>
  <si>
    <t>Costo FSC programmato</t>
  </si>
  <si>
    <t>Totale economie</t>
  </si>
  <si>
    <t>Risorse residue rispetto alla dotazione</t>
  </si>
  <si>
    <t>TOTALE</t>
  </si>
  <si>
    <t>D2</t>
  </si>
  <si>
    <t>D2EA012</t>
  </si>
  <si>
    <t>I59J18000130002</t>
  </si>
  <si>
    <t>Comune di Pesco Sannita</t>
  </si>
  <si>
    <t>D2EA014</t>
  </si>
  <si>
    <t>J36G18000730006</t>
  </si>
  <si>
    <t>Comune di Sala Consilina</t>
  </si>
  <si>
    <t>D2EA004</t>
  </si>
  <si>
    <t>G67H18001310002</t>
  </si>
  <si>
    <t>Comune di San Martino Valle Caudina</t>
  </si>
  <si>
    <t>D2EA005</t>
  </si>
  <si>
    <t>E44E18000180008</t>
  </si>
  <si>
    <t>Comune di San Nicola Manfredi</t>
  </si>
  <si>
    <t>D2EA065</t>
  </si>
  <si>
    <t>E53G18000010008</t>
  </si>
  <si>
    <t>Consorzio per l'Area di Sviluppo Industriale di Caserta</t>
  </si>
  <si>
    <t>D2EA077</t>
  </si>
  <si>
    <t>E26G09000190002</t>
  </si>
  <si>
    <t>D2EA049</t>
  </si>
  <si>
    <t>D87H18002260002</t>
  </si>
  <si>
    <t>Provincia di Caserta</t>
  </si>
  <si>
    <t>D2EA041</t>
  </si>
  <si>
    <t>B76I08000030002</t>
  </si>
  <si>
    <t>Ufficio Grandi Opere - U.G.O.
(ex Legge n. 80/1984)</t>
  </si>
  <si>
    <t>D2EA0266</t>
  </si>
  <si>
    <t>D97H18002560006</t>
  </si>
  <si>
    <t xml:space="preserve">ASI Avellino </t>
  </si>
  <si>
    <t>D2EA018</t>
  </si>
  <si>
    <t>D47H18002000006</t>
  </si>
  <si>
    <t>D2EA088</t>
  </si>
  <si>
    <t>F37J07000010002</t>
  </si>
  <si>
    <t>ASI Benevento</t>
  </si>
  <si>
    <t>D2EA089</t>
  </si>
  <si>
    <t>F21B07000380006</t>
  </si>
  <si>
    <t>D2EA082</t>
  </si>
  <si>
    <t>I57H17001820002</t>
  </si>
  <si>
    <t>Asi Salerno</t>
  </si>
  <si>
    <t>D2EA079</t>
  </si>
  <si>
    <t>I57H17001880002</t>
  </si>
  <si>
    <t>D2EA078</t>
  </si>
  <si>
    <t>F87H18001760002</t>
  </si>
  <si>
    <t>Comune di Cairano</t>
  </si>
  <si>
    <t>D2EA010</t>
  </si>
  <si>
    <t>E19H17000030003</t>
  </si>
  <si>
    <t>Comune di Castelvetere sul Calore</t>
  </si>
  <si>
    <t>D2EA013</t>
  </si>
  <si>
    <t>D74H14000000006</t>
  </si>
  <si>
    <t>Comune di Colle Sannita</t>
  </si>
  <si>
    <t>D2EA062</t>
  </si>
  <si>
    <t>H94E07000150006</t>
  </si>
  <si>
    <t>Comune di Lacedonia</t>
  </si>
  <si>
    <t>D2EA028</t>
  </si>
  <si>
    <t>J47H18001680009</t>
  </si>
  <si>
    <t>Comune di Luogosano</t>
  </si>
  <si>
    <t>D2EA076</t>
  </si>
  <si>
    <t>H27H18000600002</t>
  </si>
  <si>
    <t>Comune di Marcianise</t>
  </si>
  <si>
    <t>D2EA006</t>
  </si>
  <si>
    <t>D88C18000180001</t>
  </si>
  <si>
    <t>Comune di Oliveto Citra</t>
  </si>
  <si>
    <t xml:space="preserve">Miglioramento delle condizioni di sicurezza della viabilità a servizio dell'Area Industriale di Calaggio </t>
  </si>
  <si>
    <t>Miglioramento delle condizioni di sicurezza della viabilità a servizio dell'Area Industriale di San Mango Sul Calore</t>
  </si>
  <si>
    <t>REALIZZAZIONE DELLE INFRASTRUTTURE PRIMARIE DELL'AGGLOMERATO INDUSTRIALE AMOROSI-PUGLIANELLO - I LOTTO</t>
  </si>
  <si>
    <t>Realizzazione delle infrastrutture primarie dell'agglomerato industriale AMOROSI-PUGLIANELLO - II LOTTO</t>
  </si>
  <si>
    <t>Riqualificazione e ammodernamento della strada consortile Talamo all'interno dell'area industriale ASI di Salerno</t>
  </si>
  <si>
    <t>Riqualificazione e ammodernamento delle strade consortili via T.C. Felice, via F. Leonzio e via M. Gracco, all'interno dell'area industriale ASI di Salerno</t>
  </si>
  <si>
    <t>Realizzazione della strada comunale Cairano - S.S. Ofantina aree industriali "2° Lotto di completamento e messa in sicurezza</t>
  </si>
  <si>
    <t>Messa in sicurezza della SP 160 e ripristino della viabilita' per il PIP (1 lotto funzionale dell'intervento generale)</t>
  </si>
  <si>
    <t>“Ripristino della strada di collegamento S.S.212 – AREA P.I.P. 1^Lotto 	funzionale – Stralcio del progetto generale lavori di “Potenziamento dell'Area P.I.P.”</t>
  </si>
  <si>
    <t>Sistemazione e messa in sicurezza strada Lacedonia-Gaudelle Area ASI Casello Autostrada A16 – 1^ stralcio funzionale</t>
  </si>
  <si>
    <t>Miglioramento, adeguamento, ristrutturazione e potenziamento del collegamento del centro abitato all'area ASI di Luogosano-San Mango sul Calore della strada Molara, Pesco</t>
  </si>
  <si>
    <t>Manutenzione dei grandi assi di scorrimento del Comune di Marcianise</t>
  </si>
  <si>
    <t>Completamento, riammagliamento e messa in sicurezza della rete stradale a servizio dell'Area Industriale, (realizzata ai sensi dell'art. 32 Legge 219/81), di Oliveto Citra (SA)</t>
  </si>
  <si>
    <t>Lavori di adeguamento, ripristino funzionale e messa in sicurezza della strada di collegamento del Centro urbano di Pesco Sannita con i Comuni di Benevento e Pietralcina con le aree PIP e la SS 212 Fortorina</t>
  </si>
  <si>
    <t>Messa in sicurezza delle reti stradali provinciali e comunali - Ex SS19 - PIP Mezzaniello - Via Barca - Via Deserte – Via Viscigliete</t>
  </si>
  <si>
    <t>Lavori di adeguamento e messa in sicurezza strada comunale di collegamento con l'asse attrezzato Paolisi-Pianodardine e la zona ASI della Valle Caudina</t>
  </si>
  <si>
    <t>Potenziamento ed ampliamento della strada Comunale di Collegamentotra tra l'AREA P.I.P. Di localita' Zappiello e la Zona ASI Intercomunale di Localita' Montebello 1° Lotto</t>
  </si>
  <si>
    <t>Messa in sicurezza della "Via della Stazione" in Agglomerato ASI  "Aversa Nord”</t>
  </si>
  <si>
    <t>Lavori di realizzazione e completamento delle interconnessioni viarie agglomerato Marcianise con la viabilita' ordinaria a scorrimento veloce - 2° Stralcio Funzionale</t>
  </si>
  <si>
    <t>Messa in sicurezza e miglioramento dei collegamenti viari delle strade di proprieta' provinciale n. 93 "Strada Conte</t>
  </si>
  <si>
    <t>Lavori di potenziamento delle Infrastrutture Esterne - Viabilita' di accesso</t>
  </si>
  <si>
    <t>D3</t>
  </si>
  <si>
    <t>D2EA023</t>
  </si>
  <si>
    <t>F33D18000100001</t>
  </si>
  <si>
    <t>Comune di Acerra</t>
  </si>
  <si>
    <t>D2EA022</t>
  </si>
  <si>
    <t>F33D18000110001</t>
  </si>
  <si>
    <t>D2EA021</t>
  </si>
  <si>
    <t>F37H18001090001</t>
  </si>
  <si>
    <t>D2EA020</t>
  </si>
  <si>
    <t>F37H18001080001</t>
  </si>
  <si>
    <t xml:space="preserve">D2EA026 </t>
  </si>
  <si>
    <t>J14E14001050002</t>
  </si>
  <si>
    <t>Comune di Casalnuovo</t>
  </si>
  <si>
    <t>D2EA080</t>
  </si>
  <si>
    <t>D27H18002300002</t>
  </si>
  <si>
    <t>Comune di Caserta</t>
  </si>
  <si>
    <t>D2EA085</t>
  </si>
  <si>
    <t>D29F18000850006</t>
  </si>
  <si>
    <t>D2EA086</t>
  </si>
  <si>
    <t>D21B19000220002</t>
  </si>
  <si>
    <t>D2EA070</t>
  </si>
  <si>
    <t>J76G18000330002</t>
  </si>
  <si>
    <t>Comune di Casoria</t>
  </si>
  <si>
    <t>D2EA071</t>
  </si>
  <si>
    <t>J76G18000340002</t>
  </si>
  <si>
    <t>D2EA056</t>
  </si>
  <si>
    <t>J76G18000320002</t>
  </si>
  <si>
    <t>D2EA008</t>
  </si>
  <si>
    <t>G97H18001400002</t>
  </si>
  <si>
    <t>Comune di Dugenta</t>
  </si>
  <si>
    <t>D2EA009</t>
  </si>
  <si>
    <t>G97H17000930009</t>
  </si>
  <si>
    <t>D2EA042</t>
  </si>
  <si>
    <t>D2EA084</t>
  </si>
  <si>
    <t>D3EA001</t>
  </si>
  <si>
    <t>D2EA044</t>
  </si>
  <si>
    <t>D2EA045</t>
  </si>
  <si>
    <t>D87H18002310001</t>
  </si>
  <si>
    <t>Comune di Frasso Telesino</t>
  </si>
  <si>
    <t>C17H18001660006</t>
  </si>
  <si>
    <t>Comune di San Felice a Cancello</t>
  </si>
  <si>
    <t>H79J19000010001</t>
  </si>
  <si>
    <t>Comune di Sant'agata de' Goti</t>
  </si>
  <si>
    <t>G57H18000620002</t>
  </si>
  <si>
    <t>Comune di Valle di Maddaloni</t>
  </si>
  <si>
    <t>G57H18000650002</t>
  </si>
  <si>
    <t>G57H18000640002</t>
  </si>
  <si>
    <t>Miglioramento della viabilità di accesso ai centri commerciali e ai collegamenti con i raccordi stradali interconnessi con la stazione porta del Sud</t>
  </si>
  <si>
    <t>Riqualificazione della viabilità urbana località Gaudello e realizzazione di viabilità alternativa o sostitutiva dell'esistente di collegamento tra via Montesanto e via Spiniello</t>
  </si>
  <si>
    <t>Riqualificazione di via Giovanni Paolo II e opere di mitigazione ambientale - Lotto Funzionale I</t>
  </si>
  <si>
    <t>Riqualificazione della viabilità strada provinciale 158 via Varignano</t>
  </si>
  <si>
    <t>Lavori di manutenzione  SS.7bis da centro Meridiana/intersezione via Casa dell'Acqua e sistemazione idraulica del comparto</t>
  </si>
  <si>
    <t>PROGRAMMA PER LA MESSA IN SICUREZZA DELLE RETI STRADALI DELLA CITTA' DI CASERTA: COMPARTO 11 - Via Degli Antichi Platani - Viale Ellittico - Via Ruta - Via Amendola - Via Ferrarecce - Via Gasparri - Via San Pietro - Via Cappuccini - Via San Francesco</t>
  </si>
  <si>
    <t>Riqualificazione della segnaletica verticale ed orizzontale su tutte le strade comunali della citta' di Caserta</t>
  </si>
  <si>
    <t>Programma per la messa in sicurezza delle reti stradali della città di Caserta - Collegamento Viario tra Via A. Volta e Via Regnaud Carcas</t>
  </si>
  <si>
    <t>Progetto di riqualificazione di Via P. Nenni</t>
  </si>
  <si>
    <t>Lavori di riqualificazione di via Cesare Battisti, via Vittorio Emanuele, via Formicola e viale Olimpico</t>
  </si>
  <si>
    <t>Lavori di riqualificazione e dei marciapiedi di via Michelangelo, via Macello, via Pio XII e via Brodolini</t>
  </si>
  <si>
    <t>Lavori di riammagliamento stradale tra la viabilita' comunale in direzione Limatola, centro abitato di Dugenta e la stazione ferroviaria</t>
  </si>
  <si>
    <t>Lavori di adeguamento e messa in sicurezza delle strade comunali</t>
  </si>
  <si>
    <t>Lavori di riammagliamento stradale Via Arbusti, Contrada Calzaretta Via Cocola dal Centro Abitato in direzione Stazione Ferroviaria Frasso Telesino - Dugenta</t>
  </si>
  <si>
    <t>Lavori di messa in sicurezza tratto di Via Napoli (localita' Cancello Scalo ex S.S. n.162)</t>
  </si>
  <si>
    <t>Intervento infrastrutturale per il miglioramento della viabilita' comunale ed il riammaglio tra la SP 121 e la SP 128 al fine di favorire l'accessibilita' da e verso la Stazione ferroviaria  Valle di Maddaloni - Sant'Agata dei Goti</t>
  </si>
  <si>
    <t xml:space="preserve">Riqualificazione aree antistanti la nuova stazione ferroviaria quali nodi di interscambio per la riduzione dell'incidentalità </t>
  </si>
  <si>
    <t>Lavori di riqualificazione e rifunzionalizzazione strade comunali via Carlo III di Borbone, via Votta, via Bagnoli di accesso alla fermata dell'asse ferroviario AV/AC Napoli Bari</t>
  </si>
  <si>
    <t>Manutenzione straordinaria e sicurezza stradale degli assi urbani Via casale - Via Cusano Nuzzi e il loro riammagliamento alla rete esistente e di supporto al nascente corridoio ferroviario AV/AC Napoli Bari</t>
  </si>
  <si>
    <t>D4</t>
  </si>
  <si>
    <t>D2EA067</t>
  </si>
  <si>
    <t>D97H19000450006</t>
  </si>
  <si>
    <t>Comune di Albanella</t>
  </si>
  <si>
    <t>D2EA024</t>
  </si>
  <si>
    <t>F62B18000210006</t>
  </si>
  <si>
    <t>Comune di Anacapri</t>
  </si>
  <si>
    <t>D2EA058</t>
  </si>
  <si>
    <t>D67H18002670002</t>
  </si>
  <si>
    <t>Comune di Ascea</t>
  </si>
  <si>
    <t>D2EA046</t>
  </si>
  <si>
    <t>I97H18002030002</t>
  </si>
  <si>
    <t>Comune di Barano d'Ischia</t>
  </si>
  <si>
    <t>D2EA019</t>
  </si>
  <si>
    <t>F97H18002630002</t>
  </si>
  <si>
    <t>Comune di Camerota</t>
  </si>
  <si>
    <t>D2EA059</t>
  </si>
  <si>
    <t>H46G18000070003</t>
  </si>
  <si>
    <t>Comune di Capaccio</t>
  </si>
  <si>
    <t>D2EA025</t>
  </si>
  <si>
    <t>I97H18000950002</t>
  </si>
  <si>
    <t>Comune di Cardito</t>
  </si>
  <si>
    <t>D2EA035</t>
  </si>
  <si>
    <t>C87F18001990008</t>
  </si>
  <si>
    <t>Comune di Casal di Principe</t>
  </si>
  <si>
    <t>D2EA001</t>
  </si>
  <si>
    <t>B79J18002500003</t>
  </si>
  <si>
    <t>Comune di Casal Velino</t>
  </si>
  <si>
    <t>D2EA060</t>
  </si>
  <si>
    <t>J27H1800179000</t>
  </si>
  <si>
    <t>Comune di Casapesenna</t>
  </si>
  <si>
    <t>D2EA061</t>
  </si>
  <si>
    <t>E11B18000680002</t>
  </si>
  <si>
    <t>Comune di Castellabate</t>
  </si>
  <si>
    <t>D2EA032</t>
  </si>
  <si>
    <t>J67H18000390002</t>
  </si>
  <si>
    <t>Comune di Celle di Bulgheria</t>
  </si>
  <si>
    <t>D2EA039</t>
  </si>
  <si>
    <t>B97H18005140002</t>
  </si>
  <si>
    <t>Comune di Centola</t>
  </si>
  <si>
    <t>D2EA002</t>
  </si>
  <si>
    <t>G17H18000470006</t>
  </si>
  <si>
    <t>Comune di Ceraso</t>
  </si>
  <si>
    <t>D2EA0287</t>
  </si>
  <si>
    <t>C29J18000080002</t>
  </si>
  <si>
    <t>Comune di Cetara</t>
  </si>
  <si>
    <t>D2EA003</t>
  </si>
  <si>
    <t>H19J18000070003</t>
  </si>
  <si>
    <t>Comune di Cuccaro Vetere</t>
  </si>
  <si>
    <t>D2EA083</t>
  </si>
  <si>
    <t>H27H18002100002</t>
  </si>
  <si>
    <t>Comune di Eboli</t>
  </si>
  <si>
    <t>D2EA072</t>
  </si>
  <si>
    <t>B67H18007560009</t>
  </si>
  <si>
    <t>Comune di Futani</t>
  </si>
  <si>
    <t>D2EA074</t>
  </si>
  <si>
    <t>C43D18000170002</t>
  </si>
  <si>
    <t>Comune di Grazzanise</t>
  </si>
  <si>
    <t>D2EA027</t>
  </si>
  <si>
    <t>I35I18000040002</t>
  </si>
  <si>
    <t>Comune di Ischia</t>
  </si>
  <si>
    <t>D2EA050</t>
  </si>
  <si>
    <t>B27H18001030002</t>
  </si>
  <si>
    <t>Comune di Ispani</t>
  </si>
  <si>
    <t>D2EA066</t>
  </si>
  <si>
    <t>F37H18003500002</t>
  </si>
  <si>
    <t>Comune di Laureana Cilento</t>
  </si>
  <si>
    <t>D2EA051</t>
  </si>
  <si>
    <t>G57H18001760003</t>
  </si>
  <si>
    <t>Comune di Laurito</t>
  </si>
  <si>
    <t>D2EA048</t>
  </si>
  <si>
    <t>G87H18001400002</t>
  </si>
  <si>
    <t>Comune di Lusciano</t>
  </si>
  <si>
    <t>D2EA043</t>
  </si>
  <si>
    <t>E37H18000880006</t>
  </si>
  <si>
    <t>Comune di Meta</t>
  </si>
  <si>
    <t xml:space="preserve"> E57H20002280002</t>
  </si>
  <si>
    <t>Comune di Montecorice</t>
  </si>
  <si>
    <t>D2EA063</t>
  </si>
  <si>
    <t>B61B11001460006</t>
  </si>
  <si>
    <t>Comune di Napoli</t>
  </si>
  <si>
    <t>D2EA057</t>
  </si>
  <si>
    <t>C67H18001010008</t>
  </si>
  <si>
    <t>Comune di Ogliastro Cilento</t>
  </si>
  <si>
    <t>D2EA075</t>
  </si>
  <si>
    <t>H77H13001000001</t>
  </si>
  <si>
    <t>Comune di Perdifumo</t>
  </si>
  <si>
    <t>D2EA016</t>
  </si>
  <si>
    <t>G49J18000780001</t>
  </si>
  <si>
    <t>Comune di Pignataro Maggiore</t>
  </si>
  <si>
    <t>D2EA038</t>
  </si>
  <si>
    <t>B37H18009310001</t>
  </si>
  <si>
    <t>Comune di Pisciotta</t>
  </si>
  <si>
    <t>D2EA087</t>
  </si>
  <si>
    <t>C57H19001280009</t>
  </si>
  <si>
    <t>Comune di Pollica</t>
  </si>
  <si>
    <t>D2EA081</t>
  </si>
  <si>
    <t>C99J18000350002</t>
  </si>
  <si>
    <t>Comune di Procida</t>
  </si>
  <si>
    <t>D2EA036</t>
  </si>
  <si>
    <t>H47H18001640008</t>
  </si>
  <si>
    <t>Comune di Roccadaspide</t>
  </si>
  <si>
    <t>D2EA054</t>
  </si>
  <si>
    <t>D17H18002020002</t>
  </si>
  <si>
    <t>Comune di Rutino</t>
  </si>
  <si>
    <t>D2EA040</t>
  </si>
  <si>
    <t>I51B12000010004</t>
  </si>
  <si>
    <t>Comune di Salerno</t>
  </si>
  <si>
    <t>D2EA007</t>
  </si>
  <si>
    <t>J97H18001440001</t>
  </si>
  <si>
    <t>Comune di San Cipriano D'Aversa</t>
  </si>
  <si>
    <t>D2EA069</t>
  </si>
  <si>
    <t>H87H18000550008</t>
  </si>
  <si>
    <t>Comune di San Giovanni a Piro</t>
  </si>
  <si>
    <t>D2EA055</t>
  </si>
  <si>
    <t>E37H18001980002</t>
  </si>
  <si>
    <t>Comune di San Marcellino</t>
  </si>
  <si>
    <t>D2EA091</t>
  </si>
  <si>
    <t>B37H18009130004</t>
  </si>
  <si>
    <t>Comune di San Mauro Cilento</t>
  </si>
  <si>
    <t>D2EA034</t>
  </si>
  <si>
    <t>C47H18001870002</t>
  </si>
  <si>
    <t>Comune di San Mauro la Bruca</t>
  </si>
  <si>
    <t>D2EA029</t>
  </si>
  <si>
    <t>D77H18001510002</t>
  </si>
  <si>
    <t>Comune di Santa Marina</t>
  </si>
  <si>
    <t>D2EA031</t>
  </si>
  <si>
    <t>B37H15001330002</t>
  </si>
  <si>
    <t>Comune di Sant'Antimo</t>
  </si>
  <si>
    <t>D2EA011</t>
  </si>
  <si>
    <t>F57H17001830002</t>
  </si>
  <si>
    <t>Comune di Sapri</t>
  </si>
  <si>
    <t>D2EA037</t>
  </si>
  <si>
    <t>C19J17000670001</t>
  </si>
  <si>
    <t>Comune di Serramezzana</t>
  </si>
  <si>
    <t xml:space="preserve"> D2EA090</t>
  </si>
  <si>
    <t>H19J18000100002</t>
  </si>
  <si>
    <t>Comune di Stella Cilento</t>
  </si>
  <si>
    <t>D2EA068</t>
  </si>
  <si>
    <t>J77H18000310002</t>
  </si>
  <si>
    <t>Comune di Succivo</t>
  </si>
  <si>
    <t>D2EA053</t>
  </si>
  <si>
    <t>B99J13001570002</t>
  </si>
  <si>
    <t>Comune di Teverola</t>
  </si>
  <si>
    <t>D2EA047</t>
  </si>
  <si>
    <t>I97H18001580003</t>
  </si>
  <si>
    <t>Comune di Torchiara</t>
  </si>
  <si>
    <t>D2EA015</t>
  </si>
  <si>
    <t>J17H18002330002</t>
  </si>
  <si>
    <t>Comune di Torraca</t>
  </si>
  <si>
    <t>D2EA017</t>
  </si>
  <si>
    <t>F17H18002490002</t>
  </si>
  <si>
    <t>Comune di Torre Orsaia</t>
  </si>
  <si>
    <t>D2EA030</t>
  </si>
  <si>
    <t>J37H15001510006</t>
  </si>
  <si>
    <t>Comune di Tortorella</t>
  </si>
  <si>
    <t>D2EA033</t>
  </si>
  <si>
    <t>F57H18003010002</t>
  </si>
  <si>
    <t>Comune di Trentinara</t>
  </si>
  <si>
    <t>D2EA073</t>
  </si>
  <si>
    <t>D77H18000490006</t>
  </si>
  <si>
    <t>Comune di Vallo della Lucania</t>
  </si>
  <si>
    <t>D2EA052</t>
  </si>
  <si>
    <t>D97H18002420006</t>
  </si>
  <si>
    <t>Comune di Vibonati</t>
  </si>
  <si>
    <t>Adeguamento e messa in sicurezza della strada provinciale SP 11B e la SP 410 e SS 166</t>
  </si>
  <si>
    <t>Lavori di sistemazione di via Ceselle</t>
  </si>
  <si>
    <t>Sistemazione adeguamento e ripristino funzionale della viabilità comunale esistente</t>
  </si>
  <si>
    <t>Messa in sicurezza della rete stradale sul territorio comunale</t>
  </si>
  <si>
    <t>Sistemazione strada rurale Camerota capoluogo - Lentiscosa e realizzazione del ponte di attraversamento sul vallone delle Fornaci</t>
  </si>
  <si>
    <t>Miglioramento della mobilità stradale: Rifunzionalizzazione ed adeguamento dell'asse via Magna Graecia</t>
  </si>
  <si>
    <t>Rifacimento strade territorio comunale</t>
  </si>
  <si>
    <t>Lavori di messa in sicurezza viabilita' comunale. Collegamenti svincolo Nola - Villa Literno con Santuario Villa di Briano, accesso centro abitato e Circumvallazione esterna di collegamento ai Comuni di Villa Literno e San Cipriano d'Aversa</t>
  </si>
  <si>
    <t>Messa  in sicurezza e sistemazione della strada comunale di collegamento  Casal  Velino  Marina  - Casal Velino capoluogo località Carusi - Centro storico</t>
  </si>
  <si>
    <t>Lavori di riqualificazione, messa in sicurezza e risanamento ambientale del tessuto periferico nel territorio comunale – Stralcio Funzionale</t>
  </si>
  <si>
    <t>Manutenzione straordinaria e messa in sicurezza della strada provinciale n. 70b alla frazione Ogliastro</t>
  </si>
  <si>
    <t>Messa in sicurezza del patrimonio infrastrutturale esistente - strade provinciali n. SP17a, SP17b, SP19, SP58, SP62, nei Comuni di Celle di Bulgheria, Roccagloriosa e Torre Orsaia</t>
  </si>
  <si>
    <t>Interventi di manutenzione straordinaria finalizzati alla messa in sicurezza e all'adeguamento funzionale del tratto stradale loc. Casaburi-Foria-San Severino</t>
  </si>
  <si>
    <t>Riqualificazione di alcune strade del Comune di Ceraso – Tratto A-B-C (SP 87)</t>
  </si>
  <si>
    <t>Interventi di completamento, riammagliamento e messa in sicurezza della viabilita' in localita' Fuenti, di supporto alle attivita'turistiche della Costiera nel Comune di Cetara (SA)</t>
  </si>
  <si>
    <t>Messa in sicurezza strada comunale Vignicelle di collegamento tra la Variante alla SS 18 SPsp 430 cilentana e la SP 272 centro abitato di Cuccaro Vetere</t>
  </si>
  <si>
    <t>Sistemazione, adeguamento e ripristino funzionale di viabilita' esistente - SP 416 tratto Cioffi-Aversana</t>
  </si>
  <si>
    <t>Riqualificazione e messa in sicurezza strada comunale</t>
  </si>
  <si>
    <t>Riqualificazione urbana, messa in sicurezza ed ammodernamento degli assi viari di supporto al nucleo urbano di Grazzanise, viabilita' complementare agli interventi provinciali e regionali del Litorale Domitio</t>
  </si>
  <si>
    <t>Lavori di messa in sicurezza della rete stradale comunale lungo via Alfredo De Luca, via Antonio Sogliuzzo, via Michele Mazzella, via Acquedotto e via Montagna</t>
  </si>
  <si>
    <t>Lavori di adeguamento, manutenzione straordinaria, ripristino funzionale e messa in sicurezza delle strade comunali Principe di Piemonte e Risorgimento della Frazione Capitello</t>
  </si>
  <si>
    <t>Messa in sicurezza ed adeguamento strutturale della strada Castiglione -Torretta - Acquasanta</t>
  </si>
  <si>
    <t>Lavori urgenti per il risanamento del movimento franoso in localita' Torretta, a monte del centro abitato</t>
  </si>
  <si>
    <t>Lavori di riqualificazione urbana strade comunali - Via Marchesi, Via Marconi - Via Acerbo</t>
  </si>
  <si>
    <t>lavori di messa in sicurezza di via del lauro e di un tratto di via municipio al fine di creare alternativa al traffico veicolare sulla ss145</t>
  </si>
  <si>
    <t>Sistemazione della strada Mainolfo San Giovanni alto</t>
  </si>
  <si>
    <t>Riqualificazione urbanistica e ambientale via Miraglia e sottopasso esistente</t>
  </si>
  <si>
    <t>Messa in sicurezza e completamento della rete stradale comunale in localita' Santa Caterina e San Leonardo nel Comune di Ogliastro Cilento</t>
  </si>
  <si>
    <t>Lavori di manutenzione straordinaria di reti viarie e sottostanti sottoservizi</t>
  </si>
  <si>
    <t>Lavori di Adeguamento e Messa in Sicurezza della Rete Stradale Comunale Ovest fino alla S.P. n. 41 per Calvi</t>
  </si>
  <si>
    <t xml:space="preserve">Manutenzione ordinaria e straordinaria della 'Strada delle Campagne'  tra via Santa Sofia e la ex SS 447 al km 16 </t>
  </si>
  <si>
    <t>Lavori di completamento della strada rurale Cannicchio - Costantinopoli nel Comune di Pollica</t>
  </si>
  <si>
    <t>Miglioramento e messa in sicurezza della rete stradale e dei litorali finalizzata a garantire la mobilita' sostenibile valorizzando i luoghi turistici</t>
  </si>
  <si>
    <t>Miglioramento della viabilita': adeguamento e potenziamento della strada comunale Lusa</t>
  </si>
  <si>
    <t>Sistemazione e messa in sicurezza della strada Pietralena</t>
  </si>
  <si>
    <t>Collegamento viario Rione Petrosino - Via Fratelli Magnone</t>
  </si>
  <si>
    <t>Lavori di messa in sicurezza del patrimonio infrastrutturale esistente. Rete stradale comunale Comp. Nord-Ovest)</t>
  </si>
  <si>
    <t>Lavori di adeguamento e manutenzione straordinaria strada comunale</t>
  </si>
  <si>
    <t>Lavori di messa in sicurezza e adeguamento funzionale della viabilità intercomunale e comunale – 1° Lotto (Corso Italia, Viale Kennedy, Corso Europa, Via Roma, Viale Olimpico)</t>
  </si>
  <si>
    <t>Accordo di Programma tra il Comune di San Mauro Cilento ed il Comune di Serramezzana \ Miglioramento dell'efficienza funzionale e messa in sicurezza della viabilità intercomunale</t>
  </si>
  <si>
    <t>Sistemazione e messa in sicurezza delle infrastrutture viarie di collegamento alla strada provinciale SP 84</t>
  </si>
  <si>
    <t>Adeguamento di messa in sicurezza della rete stradale di supporto alle attivita' turistiche del litorale costiero del Comune di Santa Marina</t>
  </si>
  <si>
    <t>Riqualificazione urbana comprendente via Sambuci e traverse, via Arno e traverse, via Danimarca e traverse, tratto di strada di via G. Di Vittorio e traverse di Corso Unione Sovietica</t>
  </si>
  <si>
    <t>Viabilita' e collegamento con le arterie stradali intercomunali connesse con le attivita' turistiche del litorale</t>
  </si>
  <si>
    <t>Sistemazione e messa in sicurezza strada comunale dallo svincolo di San Teodoro al campo sportivo</t>
  </si>
  <si>
    <t>Adeguamento e messa in sicurezza della viabilità intercomunale tra i comuni di Stella Cilento- Casal Velino- Pollica- Omignano- Sessa Cilento- Lustra</t>
  </si>
  <si>
    <t>Lavori di adeguamento degli assi viari di Via Salvo D'Acquisto, Via XXXIV Maggio, Via Firenze, Via Napoli, Via Mantova</t>
  </si>
  <si>
    <t xml:space="preserve">Intervento di riqualificazione urbana di Via Roma e Via Garibaldi </t>
  </si>
  <si>
    <t>Lavori di manutenzione strade provinciali</t>
  </si>
  <si>
    <t>Lavori di messa di sicurezza della rete stradale comunale: sistemazione e ripristino di via Fontana Vecchia</t>
  </si>
  <si>
    <t>Messa in sicurezza, ripristino e consolidamento della strada intercomunale Torre Orsaia-Caselle in Pittari</t>
  </si>
  <si>
    <t>Sistemazione strada rurale Orrisi Giancavalli Pedali</t>
  </si>
  <si>
    <t>Strada intercomunale Trentinara Roccadaspide</t>
  </si>
  <si>
    <t>Lavori di riqualificazione di via S. Passero, Valenzani, De Hippolytis e Rinaldi</t>
  </si>
  <si>
    <t>Adeguamento e messa in sicurezza della strada Capannelle</t>
  </si>
  <si>
    <t>E1</t>
  </si>
  <si>
    <t>E1EA002</t>
  </si>
  <si>
    <t>C87H18000640002</t>
  </si>
  <si>
    <t>Comune di Calvi Risorta</t>
  </si>
  <si>
    <t>E2014</t>
  </si>
  <si>
    <t>I69J19000210002</t>
  </si>
  <si>
    <t>Comune di Carinola</t>
  </si>
  <si>
    <t>E2001</t>
  </si>
  <si>
    <t>F77H17002450002</t>
  </si>
  <si>
    <t>Comune di Castel Volturno</t>
  </si>
  <si>
    <t>E2020</t>
  </si>
  <si>
    <t>J19G19000110002</t>
  </si>
  <si>
    <t>Comune di Cellole</t>
  </si>
  <si>
    <t>E6086</t>
  </si>
  <si>
    <t>I97H12001330001</t>
  </si>
  <si>
    <t>Comune di Falciano del Massico</t>
  </si>
  <si>
    <t>E2010</t>
  </si>
  <si>
    <t>F77H18002160002</t>
  </si>
  <si>
    <t>Comune di Francolise</t>
  </si>
  <si>
    <t>G96G17000230004</t>
  </si>
  <si>
    <t>Comune di Giugliano in Campania</t>
  </si>
  <si>
    <t>E2012</t>
  </si>
  <si>
    <t>D57H18002090002</t>
  </si>
  <si>
    <t>Comune di Mondragone</t>
  </si>
  <si>
    <t>E2009</t>
  </si>
  <si>
    <t>F47H19001640002</t>
  </si>
  <si>
    <t>Comune di Monte di procida</t>
  </si>
  <si>
    <t>J79F18001090002</t>
  </si>
  <si>
    <t>Comune di Parete</t>
  </si>
  <si>
    <t>G57H20000210006</t>
  </si>
  <si>
    <t>Comune di Sessa Aurunca</t>
  </si>
  <si>
    <t>E1EA001</t>
  </si>
  <si>
    <t>J67H17001420002</t>
  </si>
  <si>
    <t>Comune di Sparanise</t>
  </si>
  <si>
    <t>E2011</t>
  </si>
  <si>
    <t>E74G18000000007</t>
  </si>
  <si>
    <t>Comune di Villa Literno</t>
  </si>
  <si>
    <t>Ufficio Grandi Opere - U.G.O.
ex Commissario L. 887 - Comune di Pozzuoli</t>
  </si>
  <si>
    <t>Adeguamento e manutenzione straordinaria della viabilita' comunale interna e di collegamento verso le strade sovracomunali S.S. 6 Casilina e S.P. 194</t>
  </si>
  <si>
    <t>Progetto di adeguamento funzionale e strutturale della S.P. 4 finalizzato alla messa in sicurezza stradale</t>
  </si>
  <si>
    <t>Riqualificazione urbana di alcune strade comunali</t>
  </si>
  <si>
    <t>Manutenzione straordinaria e riqualificazione della viabilita' di via Tevere</t>
  </si>
  <si>
    <t>Lavori di messa in sicurezza ed adeguamento funzionale della via S. Paolo di collegamento tra i comuni di Falciano del Massico e Mondragone</t>
  </si>
  <si>
    <t>Progetto di valorizzazione di un sistema turistico tra gli attrattori diffusi lungo l'asse Fiume Savone - Litorale Domitio - Stralcio 2° lotto Funzionale: Riammagliamento, potenziamento e messa in sicurezza Circumvallazione Fraz. S. Andrea del Pizzone (incrocio S.P. 1 - Via S. Caterina - Via delle Monache - Via Zaccagnini - Via Mufata - Incrocio S.P. 3)</t>
  </si>
  <si>
    <t>Manutenzione triennale ordinaria e straordinaria della rete stradale del territorio comunale</t>
  </si>
  <si>
    <t>Lavori di miglioramento e messa in sicurezza delle strade a supporto delle attivita' turistiche</t>
  </si>
  <si>
    <t>Riqualificazione stradale e dei sottoservizi di via Cappella</t>
  </si>
  <si>
    <t>Messa in sicurezza stradale e riammaglio degli assi viari esistenti via G. Marconi e via Vittorio Emanuele con litorale domitio, mediante lavori di adeguamento e manutenzione straordinaria - 1° Stralcio funzionale</t>
  </si>
  <si>
    <t>Infrastrutture viarie della frazione di Baia Domizia</t>
  </si>
  <si>
    <t>Adeguamento della viabilita' locale nell'ambito della viabilita' del Litorale Domitio</t>
  </si>
  <si>
    <t>Progetto dei lavori di realizzazione del sistema di mobilita' multimodale e di supporto alle attivita' turistiche " Villa Literno - Area Stazione FS - Litorale Domitio" - 1° Lotto - 1° Stralcio - Rammagliamento, potenziamento e messa in sicurezza del sistema multimodale Villa Literno S.P. 62 - S.P. 101 - Castel Volturno</t>
  </si>
  <si>
    <t>Viabilità connessa al collegamento della nuova darsena traghetti del Porto di Pozzuoli con il collegamento Tangenziale-Porto-Viabilità Costiera</t>
  </si>
  <si>
    <t>E2</t>
  </si>
  <si>
    <t>E2002</t>
  </si>
  <si>
    <t>B99J18002680002</t>
  </si>
  <si>
    <t>Comune di Ariano Irpino</t>
  </si>
  <si>
    <t>E2003</t>
  </si>
  <si>
    <t>G31B18000540002</t>
  </si>
  <si>
    <t>Comune di Avellino</t>
  </si>
  <si>
    <t>E2019</t>
  </si>
  <si>
    <t>I33D18000120007</t>
  </si>
  <si>
    <t>Comune di Aversa</t>
  </si>
  <si>
    <t>E2008</t>
  </si>
  <si>
    <t>Comune di Benevento</t>
  </si>
  <si>
    <t>E2013</t>
  </si>
  <si>
    <t>B67H18001710002</t>
  </si>
  <si>
    <t>E2004</t>
  </si>
  <si>
    <t>J77H18001420001</t>
  </si>
  <si>
    <t>Comune di Portici</t>
  </si>
  <si>
    <t>Interventi di Riqualificazione Urbanistica del Rione Cardito - Universiadi</t>
  </si>
  <si>
    <t>lavori di riqualificazione della strada comuanle archi-fontanatetta- completamento</t>
  </si>
  <si>
    <t>Lavori di adeguamento funzionale e di messa in sicurezza di via Nobel</t>
  </si>
  <si>
    <t xml:space="preserve">Lavori di adeguamento strutturale del ponte San Nicola </t>
  </si>
  <si>
    <t>Manutenzione straordinaria del capostrada e dei marciapiedi di via Terracina tratto compreso tra via Cupa Nuova Cinthia e via Cassiodoro</t>
  </si>
  <si>
    <t>Interventi di messa in sicurezza e sistemazione stradale degli assi viari di collegamento a monte e a valle del Complesso Sportivo di Via Farina</t>
  </si>
  <si>
    <t>D2EA092</t>
  </si>
  <si>
    <t>E2023</t>
  </si>
  <si>
    <t>Rosorse oggetto di riprogrammazione</t>
  </si>
  <si>
    <t>Economie FSC accertate in conseguenza dell'avvenuto collaudo</t>
  </si>
  <si>
    <t>Tipologia intervento</t>
  </si>
  <si>
    <t>Titolo progetto</t>
  </si>
  <si>
    <t>Soggetto attuatore</t>
  </si>
  <si>
    <t>Area Tematica</t>
  </si>
  <si>
    <t>Settore d'intervento</t>
  </si>
  <si>
    <t>Importo da riprogrammare</t>
  </si>
  <si>
    <t>Intervento puntuale</t>
  </si>
  <si>
    <t xml:space="preserve">Variante alla SS 6 "Casilina" di  circumvallazione Vairano Scalo  - adeguamento funzionale di asse viario esistente  </t>
  </si>
  <si>
    <t>Comune di Vairano Patenora</t>
  </si>
  <si>
    <t>Trasporti e mobilità</t>
  </si>
  <si>
    <t>Trasporto stradale</t>
  </si>
  <si>
    <t>Programma di interventi</t>
  </si>
  <si>
    <t>Programma d'intervento per il servizio di tipo metropolitano nell'agro Nocerino - Sarnese (A.1)</t>
  </si>
  <si>
    <t>Enti locali</t>
  </si>
  <si>
    <t>Programma per il completamento, il riammagliamento e la messa in sicurezza della rete stradale a servizio dei 5 Consorzi ASI regionali (D.2)</t>
  </si>
  <si>
    <t>Ambiente e risorse naturali</t>
  </si>
  <si>
    <t>Rischi e adattamento climatico</t>
  </si>
  <si>
    <t>Programma per il completamento, il riammagliamento e la rifunzionalizzazione delle infrastrutture per la mobilità interferite dal corridoio ferroviario AV/AC Napoli - Bari (D.3)</t>
  </si>
  <si>
    <t>Programma per il completamento, il riammagliamento e la messa in sicurezza della rete stradale di supporto alle attività turistiche dei litorali campani (area domitiana, flegrea, salernitana, cilentana) (D.4)</t>
  </si>
  <si>
    <t>Interventi per il sistema di mobilità del litorale domizio (E.1)</t>
  </si>
  <si>
    <t>Infrastrutture per la mobilità supporto delle Universiadi (E.2)</t>
  </si>
  <si>
    <t>Programma per la messa in sicurezza delle reti stradali provinciali e comunali (quota programmata con DD n. 23 del 10/10/2018) (D.1)</t>
  </si>
  <si>
    <t>Amministrazioni provinciali</t>
  </si>
  <si>
    <t>Fondo per la progettazione di interventi sui sistemi di mobilità</t>
  </si>
  <si>
    <t>Regione Campania</t>
  </si>
  <si>
    <t>Copertura trincerone ferroviario – realizzazione parcheggio di interscambio – stralcio 2 Lotto B via Dalmazia</t>
  </si>
  <si>
    <t>Risorse riprogrammate all'interno del medesimo intervento</t>
  </si>
  <si>
    <t>Programma per la messa in sicurezza delle reti stradali provinciali e comunali (quota programmata con DD n. 3 del 26/03/2018) (D.1)</t>
  </si>
  <si>
    <t>Parte delle risorse liberabili (pari a € 760.349,52) vengono trattenute all'interno del medesimo intervento "contenitore" per integrare la disponibilità di € 2.239.650,48 e consentire così il finanziamento di un'ulteriore operazione presente in graduatoria</t>
  </si>
  <si>
    <t xml:space="preserve">Parte delle risorse liberabili (pari a € 6.000.000,00) vengono trattenute all'interno del medesimo intervento  per finanziare lo sviluppo delle progettazioni esecutive delle operazioni non coperte dalla procedura di gara per accordi quadro bandita dalla Regione Campania </t>
  </si>
  <si>
    <t>D1</t>
  </si>
  <si>
    <t>D1EA312</t>
  </si>
  <si>
    <t>C76G18000070001</t>
  </si>
  <si>
    <t>Comune di Acerno</t>
  </si>
  <si>
    <t>Messa in sicurezza tratto SR ex SS 164 in agro di Acerno Km 19+500 - Km 22+300; Km 23-27; Km 29 -34+250</t>
  </si>
  <si>
    <t>D1EA010</t>
  </si>
  <si>
    <t>E87H18000430002</t>
  </si>
  <si>
    <t>Comune di Ailano</t>
  </si>
  <si>
    <t>Manutenzione straordinaria e messa in sicurezza della rete stradale comunale</t>
  </si>
  <si>
    <t>D1EA047</t>
  </si>
  <si>
    <t>G17H18000310002</t>
  </si>
  <si>
    <t>Comune di Alvignano</t>
  </si>
  <si>
    <t xml:space="preserve">Lavori di messa in sicurezza e regimentazione delle acque delle strade comunali di collegamento con i comuni limitrofi e le strade provinciali </t>
  </si>
  <si>
    <t>Comune di Andretta</t>
  </si>
  <si>
    <t>Lavori di valorizzazione turistico-ambientale delle aree circostanti il Santuario Stella del mattino</t>
  </si>
  <si>
    <t>D1EA076</t>
  </si>
  <si>
    <t>H29J18000010002</t>
  </si>
  <si>
    <t>Comune di Arienzo</t>
  </si>
  <si>
    <t>Sistemazione, adeguamento e messa in sicurezza delle strade comunali, Crisci, S. Pasquale, Interfrazionale, Cappuccini, di collegamento alla S.S. Appia</t>
  </si>
  <si>
    <t>D1EA313</t>
  </si>
  <si>
    <t>J97H18000210002</t>
  </si>
  <si>
    <t>Comune di Auletta</t>
  </si>
  <si>
    <t>Messa in sicurezza della strada comunale 'S.Barbara' - Collegamento del centro abitato con la ex SS 19ter 'Dorsale Aulettese'</t>
  </si>
  <si>
    <t>D1EA291</t>
  </si>
  <si>
    <t>J49J18000070002</t>
  </si>
  <si>
    <t>Comune di Baia e Latina</t>
  </si>
  <si>
    <t>Adeguamento e manutenzione straordinaria per il ripristino e potenziamento delle funzionalita' di base della rete, ed il miglioramento delle condizioni di sicurezza della circolazione della rete stradale comunale</t>
  </si>
  <si>
    <t>D1EA070</t>
  </si>
  <si>
    <t>B37H18008860002</t>
  </si>
  <si>
    <t>Comune di Bellosguardo</t>
  </si>
  <si>
    <t>Messa in sicurezza da frane e dal rischio idraulico della rete stradale intercomunale composta da: SP439, SP186, strada comunale 'Mortellito</t>
  </si>
  <si>
    <t>D1EA073</t>
  </si>
  <si>
    <t>E97H18000360002</t>
  </si>
  <si>
    <t>Comune di Bonea</t>
  </si>
  <si>
    <t>Lavori di riammagliamento, miglioramento, adeguamento, riqualificazione e messa in sicurezza delle  Strade Provinciali SP 129, SP134, ed SP 135  e delle relative strade di collegamento</t>
  </si>
  <si>
    <t>D1EA072</t>
  </si>
  <si>
    <t>D17H18002300001</t>
  </si>
  <si>
    <t>Comune di Buonalbergo</t>
  </si>
  <si>
    <t>Lavori di Miglioramento, adeguamento, messa in sicurezza e riammagliamento, tra  le Strade Provinciali SP 30,32,33,34 e 45</t>
  </si>
  <si>
    <t>D1EA036</t>
  </si>
  <si>
    <t>I67H18002040001</t>
  </si>
  <si>
    <t>Comune di Caianello</t>
  </si>
  <si>
    <t>Adeguamento e manutenzione straordinaria per il ripristino e potenziamento della funzionalita' di base della rete ed il miglioramento delle condizioni di sicurezza della circolazione della rete stradale comunale</t>
  </si>
  <si>
    <t>D1EA348</t>
  </si>
  <si>
    <t>G91B18000370002</t>
  </si>
  <si>
    <t>Comune di Calabritto</t>
  </si>
  <si>
    <t xml:space="preserve">Lavori di sistemazione e ammodernamento strada intercomunale svincolo Quaglietta SS 91 - Area Sernecchia </t>
  </si>
  <si>
    <t>D1EA292</t>
  </si>
  <si>
    <t>I31B18000400002</t>
  </si>
  <si>
    <t>Comune di Candida</t>
  </si>
  <si>
    <t>Interventi di miglioramento e potenziamento delle strade comunali interpoderali Gaudi - Pezze in agro di Candida e Valle - Pezze - Cerzeto - Macchioni - Gaudi - San Marco - in agro Parolise</t>
  </si>
  <si>
    <t>D1EA060</t>
  </si>
  <si>
    <t>F27H18000850006</t>
  </si>
  <si>
    <t>Comune di Capodrise</t>
  </si>
  <si>
    <t>Intervento di miglioramento della rete stradale comunale e messa in sicurezza - Riqualificazione di alcune strade comunali: via Donizetti, via S. Pietro, via Foscolo, via Verdi, via Pascoli, via Tasso, via Don Minzoni, via Gobetti ecc</t>
  </si>
  <si>
    <t>D1EA201</t>
  </si>
  <si>
    <t>G41B18000390002</t>
  </si>
  <si>
    <t>Comune di Capua</t>
  </si>
  <si>
    <t>Riqualificazione urbana, messa in sicurezza ed ammodernamento della viabilita' interna di via Napoli e quadrivio Caputo</t>
  </si>
  <si>
    <t xml:space="preserve">D1EA005 </t>
  </si>
  <si>
    <t>I57H18001790002</t>
  </si>
  <si>
    <t>Comune di Casalbuono</t>
  </si>
  <si>
    <t>Lavori di messa in sicurezza ex S.P. n. 140</t>
  </si>
  <si>
    <t>D1EA071</t>
  </si>
  <si>
    <t>G67H19000000002</t>
  </si>
  <si>
    <t>Comune di Casalduni</t>
  </si>
  <si>
    <t>Lavori di ripristino e messa in sicurezza, della SP94 Ponte Casalduni I° Lotto sez. 1 - sez.67</t>
  </si>
  <si>
    <t>D1EA314</t>
  </si>
  <si>
    <t>C37H18000340002</t>
  </si>
  <si>
    <t>Comune di Castel Campagnano</t>
  </si>
  <si>
    <t>Messa in sicurezza delle strade comunali di collegamento con la viabilita' provinciale</t>
  </si>
  <si>
    <t>D1EA308</t>
  </si>
  <si>
    <t>C67H18001210003</t>
  </si>
  <si>
    <t>Comune di Castel Morrone</t>
  </si>
  <si>
    <t>Interventi di miglioramento delle condizioni di sicurezza della rete stradale in Via Taverna Nuova, Via Francesco Prata, Via Dei Sanniti e Via Finestra</t>
  </si>
  <si>
    <t>D1EA319</t>
  </si>
  <si>
    <t>C51B19000030002</t>
  </si>
  <si>
    <t>Comune di Castel San Lorenzo</t>
  </si>
  <si>
    <t>Collegamento strada ex SS488 agglomerato urbano di Castel San Lorenzo con SS166 e variante al centro urbano</t>
  </si>
  <si>
    <t>D1EA027</t>
  </si>
  <si>
    <t>D97H18002410001</t>
  </si>
  <si>
    <t>Comune di Castelcivita</t>
  </si>
  <si>
    <t>Sistemazione, adeguamento e ripristino funzionale della strada Sartorio - Tempa la Casa</t>
  </si>
  <si>
    <t>D1EA317</t>
  </si>
  <si>
    <t>D99J18000220006</t>
  </si>
  <si>
    <t>Comune di Castelfranci</t>
  </si>
  <si>
    <t>Intervento di messa in sicurezza della Strada Baiano di collegamento tra le strade ex SS 400 e SS APPIA 7</t>
  </si>
  <si>
    <t>D1EA380</t>
  </si>
  <si>
    <t>E64E14001300009</t>
  </si>
  <si>
    <t>Comune di Castello del Matese</t>
  </si>
  <si>
    <t>Sicurezza e funzionalita' del patrimonio infrastrutturale pubblico per rendere maggiormente fruibili le infrastrutture pubbliche: Intervento Intercomunale S.P. 331 - 1° Lotto Funzionale</t>
  </si>
  <si>
    <t>D1EA299</t>
  </si>
  <si>
    <t>G37H15002050002</t>
  </si>
  <si>
    <t>Comune di Castelnuovo di Conza</t>
  </si>
  <si>
    <t>Lavori di sistemazione della strada interpoderale ‘Acqua fetida’</t>
  </si>
  <si>
    <t>D1EA038</t>
  </si>
  <si>
    <t>I89H18000200002</t>
  </si>
  <si>
    <t>Comune di Castelpagano</t>
  </si>
  <si>
    <t>Lavori di adeguamento e messa in sicurezza della strada di collegamento tra la SP.62 Castelpagano - Colle Sannita e la S.S. 212 di collegamento interregionale tra Campania e Molise</t>
  </si>
  <si>
    <t>D1EA063</t>
  </si>
  <si>
    <t>J91B17000470001</t>
  </si>
  <si>
    <t>Comune di Castelpoto</t>
  </si>
  <si>
    <t>Lavori di sistemazione, adeguamento e messa in sicurezza  della viabilita' provinciale SP151 di collegamento del centro abitato alla Fondovalle Vitulanese</t>
  </si>
  <si>
    <t>D1EA355</t>
  </si>
  <si>
    <t>B17H18001660002</t>
  </si>
  <si>
    <t>Comune di Castelvenere</t>
  </si>
  <si>
    <t>Lavori di messa in sicurezza, riammagliamento, adeguamento e riqualificazione della Strada Provinciale 81 (Strada provinciale Curtole-Foresta)</t>
  </si>
  <si>
    <t>D1EA011</t>
  </si>
  <si>
    <t>D37H15000350006</t>
  </si>
  <si>
    <t>Comune di Cautano</t>
  </si>
  <si>
    <t>Lavori di sistemazione, adeguamento e ripristino funzionale della viabilità esistente Strada Comunale “Loreto</t>
  </si>
  <si>
    <t>D1EA290</t>
  </si>
  <si>
    <t>E47H18001360002</t>
  </si>
  <si>
    <t>Comune di Ceppaloni</t>
  </si>
  <si>
    <t>Lavori di ripristino e messa in sicurezza della strada comunale Avella-Brecciale</t>
  </si>
  <si>
    <t>Comune di Cerreto Sannita</t>
  </si>
  <si>
    <t>Viabilità intercomunale di collegamento superstrada Benevento - Campobasso - Benevento - Caianello II lotto - I stralcio</t>
  </si>
  <si>
    <t>D1EA346</t>
  </si>
  <si>
    <t>G89J18000680002</t>
  </si>
  <si>
    <t>Comune di Cervino</t>
  </si>
  <si>
    <t>Tratto stradale Cervino-Durazzano nell'ambito dei lavori di adeguamento e sistemazione della viabilita' di a'collegamento tra il Comune di Cervino e l'Ospedale S. Alfonso Maria de' Liquori in Sant'Agata de' Goti</t>
  </si>
  <si>
    <t>D1EA301</t>
  </si>
  <si>
    <t>B47H18001540003</t>
  </si>
  <si>
    <t>Comune di Curti</t>
  </si>
  <si>
    <t>Progetto di manutenzione straordinaria, messa in sicurezza e mobilità sostenibile di strade intercomunali relativo all'Accordo di A.T.S. sottoscritto il 18/05/2018 tra i comuni di Curti, Macerata Campania e Provincia di Caserta</t>
  </si>
  <si>
    <t>D1EA322</t>
  </si>
  <si>
    <t>D87H18002280002</t>
  </si>
  <si>
    <t>Comune di Cusano Mutri</t>
  </si>
  <si>
    <t>Strada di collegamento tra Via Pieta'  e Via Largo Colle della Croce</t>
  </si>
  <si>
    <t>D1EA323</t>
  </si>
  <si>
    <t>D87H18002270002</t>
  </si>
  <si>
    <t>Lavori di sistemazione, adeguamento e ripristino funzionale di un tratto della Strada Caiazzano e della strada Serre</t>
  </si>
  <si>
    <t>D1EA324</t>
  </si>
  <si>
    <t>D67H18002990006</t>
  </si>
  <si>
    <t>Lavori di sistemazione, adeguamento e ripristino strade comunali Montepiano e Metole</t>
  </si>
  <si>
    <t>D1EA056</t>
  </si>
  <si>
    <t>C49J18000190002</t>
  </si>
  <si>
    <t>Comune di Dragoni</t>
  </si>
  <si>
    <t>Lavori di adeguamento normativo - Rifunzionalizzazione e messa in sicurezza della viabilita' comunale necessaria al collegamento alla rete provinciale e nazionale del territorio dei comuni di Dragoni e di Alvignano (CE)</t>
  </si>
  <si>
    <t>D1EA295</t>
  </si>
  <si>
    <t>H17H18002630002</t>
  </si>
  <si>
    <t>Comune di Durazzano</t>
  </si>
  <si>
    <t>Potenziamento e messa in sicurezza della viabilita' di collegamento tra i Comuni di Cervino, Durazzano e Sant'Agata dei Goti - Territorio Comune di Durazzano</t>
  </si>
  <si>
    <t>D1EA311</t>
  </si>
  <si>
    <t>I27H18001510002</t>
  </si>
  <si>
    <t>Comune di Faicchio</t>
  </si>
  <si>
    <t>Lavori di Sistemazione, riqualificazione e messa in sicurezza delle strade comunali colleganti le provinciali e le strade comunali del territorio</t>
  </si>
  <si>
    <t>D1EA187</t>
  </si>
  <si>
    <t>I37H18001820002</t>
  </si>
  <si>
    <t>Comune di Felitto</t>
  </si>
  <si>
    <t>Adeguamento e ripristino strada comunale San Vito - Serra</t>
  </si>
  <si>
    <t>D1EA075</t>
  </si>
  <si>
    <t>B27H18004940002</t>
  </si>
  <si>
    <t>Comune di Foiano di Val Fortore</t>
  </si>
  <si>
    <t>Lavori di riammagliamento, miglioramento, adeguamento,riqualificazione e messa in sicurezza della Strada Provinciale SP n.54</t>
  </si>
  <si>
    <t>D1EA009</t>
  </si>
  <si>
    <t>E67H18001620002</t>
  </si>
  <si>
    <t>Comune di Formicola</t>
  </si>
  <si>
    <t>Lavori di sistemazione,  adeguamento e di sicurezza della rete stradale</t>
  </si>
  <si>
    <t>D1EA316</t>
  </si>
  <si>
    <t>H97H1800245000</t>
  </si>
  <si>
    <t>Comune di Gallo Matese</t>
  </si>
  <si>
    <t>Sistemazione, adeguamento e messa in sicurezza della strada S.P. 89 e delle strade di collegamento con Gallo Centro e Vallelunga</t>
  </si>
  <si>
    <t>D1EA024</t>
  </si>
  <si>
    <t>J47H18000100006</t>
  </si>
  <si>
    <t>Comune di Gesualdo</t>
  </si>
  <si>
    <t>Lavori di sistemazione e adeguamento funzionale della strada comunale Freda Pezza Palomba di collegamento alla strada intercomunale Fondovalle Fredane</t>
  </si>
  <si>
    <t>D1EA062</t>
  </si>
  <si>
    <t>J27H1800029000</t>
  </si>
  <si>
    <t>Comune di Giano Vetusto</t>
  </si>
  <si>
    <t>Sistemazione, ammodernamento e messa in sicurezza della strada intercomunale  "Giano Camigliano</t>
  </si>
  <si>
    <t>D1EA007</t>
  </si>
  <si>
    <t>B39J18002610001</t>
  </si>
  <si>
    <t>Comune di Gioia Sannitica</t>
  </si>
  <si>
    <t>Lavori di sistemazione, di riqualificazione e messa in sicurezza delle strade comunali madonna del Bagno ed altre colleganti le provinciali e comunali del territorio</t>
  </si>
  <si>
    <t>D1EA069</t>
  </si>
  <si>
    <t>G69J18000560005</t>
  </si>
  <si>
    <t>Comune di Grottaminarda</t>
  </si>
  <si>
    <t>Opere di messa in sicurezza della strada comunale Marmore</t>
  </si>
  <si>
    <t>D1EA302</t>
  </si>
  <si>
    <t>D47B15000210006</t>
  </si>
  <si>
    <t>Comune di Laurino</t>
  </si>
  <si>
    <t>Interventi di consolidamento del costone roccioso e messa in sicurezza del versante orientale del centro abitato di Laurino</t>
  </si>
  <si>
    <t>D1EA061</t>
  </si>
  <si>
    <t>F27H13000650001</t>
  </si>
  <si>
    <t>Comune di Limatola</t>
  </si>
  <si>
    <t xml:space="preserve">Lavori di  rifunzionalizzazione, manutenzione straordinaria regimentazione idraulica con annessi sottoservizi delle  delle Strade Comunali </t>
  </si>
  <si>
    <t>D1EA043</t>
  </si>
  <si>
    <t>H36G18000230002</t>
  </si>
  <si>
    <t>Comune di Lioni</t>
  </si>
  <si>
    <t>Riqualificazione e messa in sicurezza delle Infrastrutture del centro urbano e zone limitrofe del Comune di Lioni</t>
  </si>
  <si>
    <t>D1EA326</t>
  </si>
  <si>
    <t>J97H18001510002</t>
  </si>
  <si>
    <t>Comune di Macerata Campania</t>
  </si>
  <si>
    <t>Lavori di manutenzione straordinaria di diverse strade cittadine</t>
  </si>
  <si>
    <t>D1EA016</t>
  </si>
  <si>
    <t>B35G18000010001</t>
  </si>
  <si>
    <t>Comune di Marzano Appio</t>
  </si>
  <si>
    <t>Manutenzione straordinaria viabilita' comunale capoluogo, fraz. Ameglio e fraz. Campagnola</t>
  </si>
  <si>
    <t>D1EA008</t>
  </si>
  <si>
    <t>I74E18000080002</t>
  </si>
  <si>
    <t>Comune di Melito Irpino</t>
  </si>
  <si>
    <t>Intervento di miglioramento e potenziamento delle strade comunali S. Rocco, Fontana la Via,  Consoletta, Giunchi-Murge, Fontana del Bosco  e  Via G. Matteotti</t>
  </si>
  <si>
    <t>D1EA055</t>
  </si>
  <si>
    <t>G37H18000450003</t>
  </si>
  <si>
    <t>Comune di Melizzano</t>
  </si>
  <si>
    <t>“Lavori di messa in sicurezza, riammagliamento, adeguamento e riqualificazione delle strade provinciali SP110, SP111, SP112 e relative strade di collegamento II Lotto” - CUP G37H18000450003</t>
  </si>
  <si>
    <t>D1EA030</t>
  </si>
  <si>
    <t>H44E18000020004</t>
  </si>
  <si>
    <t>Comune di Moiano</t>
  </si>
  <si>
    <t>Lavori di completamento, potenziamento, riammagliamento e messa in sicurezza della viabilita' comunale Variante Caudina Fondovalle Isclero mediante i tratti S.P.123, S.P.130 ed S.P. 132</t>
  </si>
  <si>
    <t>D1EA037</t>
  </si>
  <si>
    <t>I57H18000860002</t>
  </si>
  <si>
    <t>Comune di Molinara</t>
  </si>
  <si>
    <t>Protocollo di intesa per l'attivazione di azioni congiunte ed istituzionali tra la provincia di Benevento ed il Comune di Molinara per i lavori di miglioramento, adeguamento e messa in sicurezza strade provinciale S.P. 56 - S.P. 57 per riammagliamento con strade provinciali S.P. 51 - S.P. 60</t>
  </si>
  <si>
    <t>D1EA039</t>
  </si>
  <si>
    <t>E57H18001490002</t>
  </si>
  <si>
    <t>Comune di Monteforte Cilento</t>
  </si>
  <si>
    <t>Lavori di messa in sicurezza, ripristino e consolidamento della Strada Provinciale n.13, tratto compreso nei Comuni di Monteforte Cilento - Magliano Vetere e Stio</t>
  </si>
  <si>
    <t>D1EA298</t>
  </si>
  <si>
    <t>I71B18000340003</t>
  </si>
  <si>
    <t>Comune di Montella</t>
  </si>
  <si>
    <t>Lavori di miglioramento, adeguamento, riqualificazione e messa in sicurezza della SP Ex  SS164 - Via Michelangelo Cianciulli nel Comune di Montella</t>
  </si>
  <si>
    <t>D1EA031</t>
  </si>
  <si>
    <t>J87H18000900002</t>
  </si>
  <si>
    <t>Comune di Montemarano</t>
  </si>
  <si>
    <t>Lavori di riqualificazione funzionale e messa in sicurezza della strada di collegamento Paternopoli - Castelfranci - Montemarano</t>
  </si>
  <si>
    <t>D1EA185</t>
  </si>
  <si>
    <t>H17H18002210005</t>
  </si>
  <si>
    <t>Comune di Montesano sulla Marcellana</t>
  </si>
  <si>
    <t>Miglioramento dell’efficienza funzionale e della messa in sicurezza della SR 103</t>
  </si>
  <si>
    <t>D1EA191</t>
  </si>
  <si>
    <t>C47H18000670006</t>
  </si>
  <si>
    <t>Comune di Padula</t>
  </si>
  <si>
    <t>Interventi di messa in sicurezza, ripristino e consolidamento del collegamento stradale tra i Comuni di Padula e Montesano s-m (S.P. 51-b dal km 0+00 al km 10+700)</t>
  </si>
  <si>
    <t>D1EA040</t>
  </si>
  <si>
    <t>B97D18000320001</t>
  </si>
  <si>
    <t>Comune di Paduli</t>
  </si>
  <si>
    <t>“Lavori di messa in sicurezza, miglioramento, adeguamento e riqualificazione delle Strade provinciali SP 38, SP 39 E SP 44" CUP: B97D18000320001”;</t>
  </si>
  <si>
    <t>D1EA048</t>
  </si>
  <si>
    <t>B17H18005110007</t>
  </si>
  <si>
    <t>Comune di Pago Veiano</t>
  </si>
  <si>
    <t>Lavori di  miglioramento, adeguamento, riqualificazione e messa in sicurezza della SP58 Progetto stralcio - 1^Lotto CUP: B17H18005110007;</t>
  </si>
  <si>
    <t>D1EA192</t>
  </si>
  <si>
    <t>J17H18003100002</t>
  </si>
  <si>
    <t>Comune di Parolise</t>
  </si>
  <si>
    <t>Lavori di messa in sicurezza e manutenzione straordinaria SP 39 Viale Unità d'Italia</t>
  </si>
  <si>
    <t>D1EA013</t>
  </si>
  <si>
    <t>B87H18000390001</t>
  </si>
  <si>
    <t>Comune di Pastorano</t>
  </si>
  <si>
    <t>Riqualificazione e messa in sicurezza di Via Latina e Via G. Matteotti</t>
  </si>
  <si>
    <t>D1EA033</t>
  </si>
  <si>
    <t>E17H18000600009</t>
  </si>
  <si>
    <t>Comune di Paupisi</t>
  </si>
  <si>
    <t>Lavori di riammagliamento, miglioramento, adeguamento, riqualificazione e messa in sicurezza della S.P.108 come asse di collegamento PAUPISI centro abitato - AREA P.I.P. Paupisi Vitulano - Santo Stefano (Zona A.S.I.) e SOLOPACA centro abitato con lo svincolo di Paupisi della S.S.372</t>
  </si>
  <si>
    <t>D1EA389</t>
  </si>
  <si>
    <t>J17H20000330001</t>
  </si>
  <si>
    <t>Comune di Petina</t>
  </si>
  <si>
    <t>Intervento di adeguamento e messa in sicurezza del patrimonio infrastrutturale esistente delle strade SP35</t>
  </si>
  <si>
    <t>D1EA168</t>
  </si>
  <si>
    <t>G27H18001600002</t>
  </si>
  <si>
    <t>Comune di Piaggine</t>
  </si>
  <si>
    <t>Interventi di messa in sicurezza, ripristino e consolidamento di strade provinciali, ricadenti nei territori comunali di Piaggine, Sacco e Laurino</t>
  </si>
  <si>
    <t>D1EA297</t>
  </si>
  <si>
    <t>D17H19000180003</t>
  </si>
  <si>
    <t>Comune di Piedimonte Matese</t>
  </si>
  <si>
    <t>Lavori di riqualificazione urbana mediante sistemazione, adeguamento e ammodernamento della rete viaria comunale - 1° Lotto Funzionale</t>
  </si>
  <si>
    <t>D1EA309</t>
  </si>
  <si>
    <t>F37H18003440008</t>
  </si>
  <si>
    <t>Comune di Pietravairano</t>
  </si>
  <si>
    <t>Interventi di adeguamento e manutenzione straordinaria dei tratti stradali comunali Via Campo di Santo, Via Cappella e Madonna della Stella</t>
  </si>
  <si>
    <t>D1EA194</t>
  </si>
  <si>
    <t>G77H18000300002</t>
  </si>
  <si>
    <t>Comune di Pietrelcina</t>
  </si>
  <si>
    <t>Lavori di  riqualificazione della strada Fontana dei Fieri denominata il Cammino della Pace</t>
  </si>
  <si>
    <t>D1EA293</t>
  </si>
  <si>
    <t>E42H18000200001</t>
  </si>
  <si>
    <t>Comune di Polla</t>
  </si>
  <si>
    <t>Lavori di adeguamento e messa in sicurezza via del Pendino – Contrada Brazzole - Contrada Marzaniello (collegamento Polla - Brienza)</t>
  </si>
  <si>
    <t>D1EA303</t>
  </si>
  <si>
    <t>E87H09000960002</t>
  </si>
  <si>
    <t>Comune di Ponte</t>
  </si>
  <si>
    <t xml:space="preserve">“Lavori di completamento funzionale e riqualificazione della strada rurale “Staglio - Padulo” </t>
  </si>
  <si>
    <t>D1EA186</t>
  </si>
  <si>
    <t>J89J18000340002</t>
  </si>
  <si>
    <t>Comune di Pratella</t>
  </si>
  <si>
    <t>Lavori per la messa in sicurezza e riqualificazione della mobilità - Area Urbana</t>
  </si>
  <si>
    <t>D1EA304</t>
  </si>
  <si>
    <t>G17H18001520002</t>
  </si>
  <si>
    <t>Comune di Puglianello</t>
  </si>
  <si>
    <t>“ Lavori di potenziamento, adeguamento e messa in sicurezza della Via Cupa 1^-Tratto Via Cese”- CUP:G17H18001520002”;</t>
  </si>
  <si>
    <t>D1EA320</t>
  </si>
  <si>
    <t>D21B18000160002</t>
  </si>
  <si>
    <t>Comune di Recale</t>
  </si>
  <si>
    <t>Lavori di costruzione strada di collegamento Via Carducci - Via D'Annunzio - Opere di Completamento</t>
  </si>
  <si>
    <t>D1EA077</t>
  </si>
  <si>
    <t>F29J18000200001</t>
  </si>
  <si>
    <t>Comune di Reino</t>
  </si>
  <si>
    <t>Adeguamento e messa in sicurezza dei tratti stradali di collegamento alla S.S.212 tra il Comune di Reino ed il comune Pesco Sannita</t>
  </si>
  <si>
    <t>D1EA195</t>
  </si>
  <si>
    <t>E37H17001790008</t>
  </si>
  <si>
    <t>Comune di Riardo</t>
  </si>
  <si>
    <t>Adeguamento e Manutenzione Straordinaria per la Messa in Sicurezza della Rete stradale del Borgo del Comune di Riardo (CE)</t>
  </si>
  <si>
    <t>D1EA325</t>
  </si>
  <si>
    <t>G37H18002110002</t>
  </si>
  <si>
    <t>Comune di Ricigliano</t>
  </si>
  <si>
    <t>Lavori di manutenzione straordinaria per il rifacimento del manto di usura della SP10b e della SP34</t>
  </si>
  <si>
    <t>D1EA382</t>
  </si>
  <si>
    <t>F42J18000000001</t>
  </si>
  <si>
    <t>Comune di Rocca D'Evandro</t>
  </si>
  <si>
    <t>Lavori di messa in sicurezza dei costoni rocciosi della ex SP. 313 per Camino</t>
  </si>
  <si>
    <t>D1EA034</t>
  </si>
  <si>
    <t>h67h18002200003</t>
  </si>
  <si>
    <t>Comune di Roccaromana</t>
  </si>
  <si>
    <t>Riqualificazione e messa in sicurezza della strada provinciale n. 67 nel territorio di Roccaromana e strade comunali di collegamento alla stessa</t>
  </si>
  <si>
    <t>D1EA026</t>
  </si>
  <si>
    <t>B77H18006440002</t>
  </si>
  <si>
    <t>Comune di Rocchetta e Croce</t>
  </si>
  <si>
    <t>Lavori di riqualificazione urbana della fraz. Val d'Assano con interventi di rete viaria - Aggiornamento progettuale riammagliamento, potenziamento e messa in sicurezza della strada Riardo - Rocchetta e Croce (fraz. Val d'Assano) - incrocio S.S.6 Casilina (comune di Teano)</t>
  </si>
  <si>
    <t>D1EA064</t>
  </si>
  <si>
    <t>B79J18002510008</t>
  </si>
  <si>
    <t>Comune di Rofrano</t>
  </si>
  <si>
    <t>Lavori di manutenzione straordinaria e messa in sicurezza della S.P. 18/b  Rofrano-Sanza</t>
  </si>
  <si>
    <t>D1EA307</t>
  </si>
  <si>
    <t>I82E18000020002</t>
  </si>
  <si>
    <t>Comune di Ruviano</t>
  </si>
  <si>
    <t>Lavori di adeguamento e messa in sicurezza della viabilita' comunale</t>
  </si>
  <si>
    <t>D1EA321</t>
  </si>
  <si>
    <t>F66G13002400008</t>
  </si>
  <si>
    <t>Comune di Salvitelle</t>
  </si>
  <si>
    <t>Lavori di realizzazione strada intercomunale (Salvitelle-Buccino) di completamento della S.P. 427 - Tratto innesto SR 94-b (Salvitelle-Braida) - Innesto SR 407-b</t>
  </si>
  <si>
    <t>D1EA305</t>
  </si>
  <si>
    <t>G37H20000430001</t>
  </si>
  <si>
    <t>Comune di San Bartolomeo in Galdo</t>
  </si>
  <si>
    <t>Lavori di ammodernamento e sistemazione asse viario denominato Taglianaso - 1° stralcio funzionale</t>
  </si>
  <si>
    <t>D1EA029</t>
  </si>
  <si>
    <t>I57H18000580006</t>
  </si>
  <si>
    <t>Comune di San Giorgio la Molara</t>
  </si>
  <si>
    <t>Lavori di riammagliamento, miglioramento, adeguamento, riqualificazione e messa in sicurezza delle SP 60-56-57 - CUP I57H18000580006</t>
  </si>
  <si>
    <t>Comune di San Gregorio Magno</t>
  </si>
  <si>
    <t>Lavori di sistemazione Via Valle Incrocio Via Pezze Della Corte – Via De Gasperi</t>
  </si>
  <si>
    <t>D1EA049</t>
  </si>
  <si>
    <t>D56G18000050002</t>
  </si>
  <si>
    <t>Comune di San Mango Sul Calore</t>
  </si>
  <si>
    <t>Lavori di manutenzione straordinaria strade comunali</t>
  </si>
  <si>
    <t>D1EA050</t>
  </si>
  <si>
    <t>B17H18001670003</t>
  </si>
  <si>
    <t>Comune di San Marco dei Cavoti</t>
  </si>
  <si>
    <t>“Lavori di adeguamento e messa in sicurezza della Strada Intercomunale di collegamento tra i Comuni di San Marco dei Cavoti – Reino – Colle Sannita.”- CUP:B17H18001670003”</t>
  </si>
  <si>
    <t>D1EA021</t>
  </si>
  <si>
    <t>C29J18000230008</t>
  </si>
  <si>
    <t>Comune di San Martino Sannita</t>
  </si>
  <si>
    <t>Lavori di messa in sicurezza della viabilità comunale "Bagnoli" di collegamento tra il Comune di S. Martino Sannita ed il Comune di S. Nicola Manfredi (BN)" ;</t>
  </si>
  <si>
    <t>D1EA203</t>
  </si>
  <si>
    <t>D64G16000010009</t>
  </si>
  <si>
    <t>Comune di San Potito Sannitico</t>
  </si>
  <si>
    <t>Progetto per la Riqualificazione e miglioramento della viabilita' comunale - via Peraconfreda - via G. Izzo e Bretelle di collegamento</t>
  </si>
  <si>
    <t>D1EA054</t>
  </si>
  <si>
    <t>C97H18000630008</t>
  </si>
  <si>
    <t>Comune di San Potito Ultra</t>
  </si>
  <si>
    <t>Progetto per i lavori di adeguamento funzionale e messa in sicurezza della strada Comunale (Via Toccaniello - Via Della Corte - ecc.) di collegamento alla S.S. n.7 e alla S.P. n.18</t>
  </si>
  <si>
    <t>D1EA079</t>
  </si>
  <si>
    <t>G37H18002010001</t>
  </si>
  <si>
    <t>Comune di Santa Croce del Sannio</t>
  </si>
  <si>
    <t>Lavori di Riammagliamento, Miglioramento, Riqualificazione e messa in sicurezza delle Strade Provinciali SP66  SP 64 ed SP 62 - 1^lotto Funzionale</t>
  </si>
  <si>
    <t>D1EA044</t>
  </si>
  <si>
    <t>D87H17001000002</t>
  </si>
  <si>
    <t>Comune di Santa Maria a Vico</t>
  </si>
  <si>
    <t>Lavori di adeguamento planimetrico e funzionale della Via Nazionale Appia mediante un complesso di interventi finalizzati alla messa in sicurezza del tratto di competenza comunale - 1° Stralcio</t>
  </si>
  <si>
    <t>D1EA032</t>
  </si>
  <si>
    <t>G117H18000330002</t>
  </si>
  <si>
    <t>Comune di Santa Maria la Fossa</t>
  </si>
  <si>
    <t>Lavori di riammagliamento, potenziamento e messa in sicurezza della via Presidente. Via Bosco e tratto di via Cancellone, con innesto sulle S.P. 203 (collegamento Santa Maria La fossa - Grazzanise), S.P. 217 (collegamento via Vaticali -Castelvolturno) e S.P. 333 x S.S. 264</t>
  </si>
  <si>
    <t>D1EA356</t>
  </si>
  <si>
    <t>H79J18000200008</t>
  </si>
  <si>
    <t>Comune di Santa Paolina</t>
  </si>
  <si>
    <t>Messa in sicurezza e adeguamento della strada Campanile-Cerro e c.da Sala</t>
  </si>
  <si>
    <t>D1EA347</t>
  </si>
  <si>
    <t xml:space="preserve">F37H18004270002 </t>
  </si>
  <si>
    <t>Comune di Sant'Andrea di Conza</t>
  </si>
  <si>
    <t>Completamento e rifunzionalizzazione delle reti fognarie di collettamento su strada denominata Via Variante</t>
  </si>
  <si>
    <t>D1EA074</t>
  </si>
  <si>
    <t>E67H17001470002</t>
  </si>
  <si>
    <t>Comune di Sant'Arcangelo Trimonte</t>
  </si>
  <si>
    <t>Lavori di ripristino e messa in sicurezza della Strada Comunale Aia Vecchia  - San Martino 1 e 2</t>
  </si>
  <si>
    <t>B47H18004220002</t>
  </si>
  <si>
    <t>Comune di Sant'Arpino</t>
  </si>
  <si>
    <t>Lavori di Adeguamento e manutenzione straordinaria per il ripristino, il miglioramento delle condizioni di sicurezza ed il decongestionamento - 1° Stralcio Funzionale</t>
  </si>
  <si>
    <t>D1EA381</t>
  </si>
  <si>
    <t>F97H18003900002</t>
  </si>
  <si>
    <t>Comune di Sant'Arsenio</t>
  </si>
  <si>
    <t>Intervento di manutenzione straordinaria S.P. 426 Polla- Teggiano</t>
  </si>
  <si>
    <t>D1EA318</t>
  </si>
  <si>
    <t>G27H18000360006</t>
  </si>
  <si>
    <t>Comune di Santomenna</t>
  </si>
  <si>
    <t>Opere di manutenzione della rete viaria comunale ed infrastrutture accessorie</t>
  </si>
  <si>
    <t>D1EA051</t>
  </si>
  <si>
    <t xml:space="preserve">J76G18000290006 </t>
  </si>
  <si>
    <t>Comune di Sassano</t>
  </si>
  <si>
    <t xml:space="preserve"> Intervento di adeguamento e messa in sicurezza del patrimonio infrastrutturale esistente delle strade SP 11/C 51/A e 243 - Collegamento Sala Consilina - Sassano -Padula</t>
  </si>
  <si>
    <t>D1EA294</t>
  </si>
  <si>
    <t>J19J18000210002</t>
  </si>
  <si>
    <t>Comune di Savignano Irpino</t>
  </si>
  <si>
    <t>Lavori di sistemazione, adeguamento e ripristino funzionale delle strade Trattoio del Prato - Serra - Pescara di Sopra - Piano la Bella</t>
  </si>
  <si>
    <t>D1EA025</t>
  </si>
  <si>
    <t>b27h18001410002</t>
  </si>
  <si>
    <t>Comune di Scampitella</t>
  </si>
  <si>
    <t>Progetto di manutenzione straordinaria strada comunale S.Pietro</t>
  </si>
  <si>
    <t>D1EA353</t>
  </si>
  <si>
    <t>E77H18002510002</t>
  </si>
  <si>
    <t>Comune di Sorbo Serpico</t>
  </si>
  <si>
    <t xml:space="preserve">Potenziamento e messa in sicurezza della strada intercomunale Sorbo Serbico - Atripalda di collegamento della SS7 (Ofantina) con il nodo autostradale A2 nel Comune di Atripalda </t>
  </si>
  <si>
    <t>D1EA315</t>
  </si>
  <si>
    <t>H77H18000840002</t>
  </si>
  <si>
    <t>Comune di Stio</t>
  </si>
  <si>
    <t>Intervento di adeguamento e messa in sicurezza della SR 488 Tratto Stio - Vallo della Lucania</t>
  </si>
  <si>
    <t>D1EA045</t>
  </si>
  <si>
    <t>D87H18000400008</t>
  </si>
  <si>
    <t>Comune di Teggiano</t>
  </si>
  <si>
    <t>Messa in sicurezza del patrimonio infrastrutturale esistente. Manutenzione Strade Provinciali SP 39 – SP 231</t>
  </si>
  <si>
    <t>D1EA345</t>
  </si>
  <si>
    <t>I25G18000000002</t>
  </si>
  <si>
    <t>Comune di Telese Terme</t>
  </si>
  <si>
    <t>Riqualificazione Turistica e recupero ambientale di Via Roma e di Via Caio Ponzio Telesino nell' area urbana del Comune di Telese Terme</t>
  </si>
  <si>
    <t>D1EA046</t>
  </si>
  <si>
    <t>D47H18001360002</t>
  </si>
  <si>
    <t>Comune di Torrecuso</t>
  </si>
  <si>
    <t>Lavori di sistemazione e manutenzione ordinaria e straordinaria della viabilita' comunale</t>
  </si>
  <si>
    <t>D1EA184</t>
  </si>
  <si>
    <t>F17H15002560006</t>
  </si>
  <si>
    <t>Comune di Vallata</t>
  </si>
  <si>
    <t>Lavori di ripristino funzionale ed adeguamento della strada comunale in localita' Maggiano Piano delle Rose - 1^ tratto</t>
  </si>
  <si>
    <t>D1EA068</t>
  </si>
  <si>
    <t>G41B18000260001</t>
  </si>
  <si>
    <t>Comune di Vallesaccarda</t>
  </si>
  <si>
    <t>intervento di miglioramento della viabilita' intercomunale di interesse per la protezione civile in collegamento con la SS 91 bis - SP 144 ed il Casello Autostradale della NA-BA A16</t>
  </si>
  <si>
    <t>D1EA080</t>
  </si>
  <si>
    <t>J81B18000280002</t>
  </si>
  <si>
    <t>Comune di Vitulazio</t>
  </si>
  <si>
    <t>Lavori di costruzione di un asse viario di collegamento tra via Luciani e via Iardino -Tratto A e B</t>
  </si>
  <si>
    <t>D1EA023</t>
  </si>
  <si>
    <t>J67H18001760002</t>
  </si>
  <si>
    <t>Comune di Volturara Irpina</t>
  </si>
  <si>
    <t>Lavori di messa in sicurezza dei tratti stradali di collegamento con la montagna per attivita' turistiche e riammagliamento con la rete stradale intercomunale e provinciale</t>
  </si>
  <si>
    <t>D1EA041</t>
  </si>
  <si>
    <t>J77H18000230006</t>
  </si>
  <si>
    <t>Comunità Montana Alburni</t>
  </si>
  <si>
    <t>Sistemazione e messa in sicurezza della strada'Ponte Pestano - Strada Provinciale 88', attraversante i Comuni di Controne, Postiglione e Serre</t>
  </si>
  <si>
    <t>D1EA028</t>
  </si>
  <si>
    <t>E69J15002320002</t>
  </si>
  <si>
    <t xml:space="preserve">Comunità Montana del Fortore </t>
  </si>
  <si>
    <t>Lavori di sistemazione, adeguamento, messa in sicurezza e rispristino funzionale della strada intercomunale "IMBRICERE - CERZA CUPA di collegamento tra i Comuni di San Marco dei Cavoti e Molinara</t>
  </si>
  <si>
    <t>D1EA306</t>
  </si>
  <si>
    <t>F57H18000570006</t>
  </si>
  <si>
    <t>Comunità Montana Partenio – Vallo di lauro</t>
  </si>
  <si>
    <t>Lavori di Manutenzione Straordinaria per la messa in sicurezza della strada Interprovinciale via Costarelle in agro dei comuni di Visciano e Taurano (AV)</t>
  </si>
  <si>
    <t>D1EA012</t>
  </si>
  <si>
    <t>D49J18000300006</t>
  </si>
  <si>
    <t xml:space="preserve">Comunità Montana Vallo di Diano </t>
  </si>
  <si>
    <t>Viabilità rurale intercomunale Padula - Montesano S.M. località Lombiase - Sant’Agostino - Sant’Andrea</t>
  </si>
  <si>
    <t>D1EA357</t>
  </si>
  <si>
    <t>F57H18003450003</t>
  </si>
  <si>
    <t xml:space="preserve">Provincia di Avellino </t>
  </si>
  <si>
    <t>Lavori di miglioramento, adeguamento, riqualificazione e messa in sicurezza delle strade provinciali n. 288, Ex S.S. 374 e n. 267</t>
  </si>
  <si>
    <t>D1EA358</t>
  </si>
  <si>
    <t xml:space="preserve"> F57H18003440003</t>
  </si>
  <si>
    <t>Lavori di miglioramento, adeguamento, riqualificazione e messa in sicurezza delle S.P. 64 e 263</t>
  </si>
  <si>
    <t>D1EA296</t>
  </si>
  <si>
    <t>I66G18000410002</t>
  </si>
  <si>
    <t>Provincia di Benevento</t>
  </si>
  <si>
    <t>Lavori di risanamento dei movimenti franosi in atto lungo la S.P. 94 Casalduni e la S.P. 95 Zingara Morta - Realizzazione paratia C in Comune di Casalduni</t>
  </si>
  <si>
    <t>D1EA193</t>
  </si>
  <si>
    <t>I69J18000300002</t>
  </si>
  <si>
    <t>Lavori di riammagliamento, miglioramento,riqualificazione e messa in sicurezza della S.P.N.45 Montefalcone di Val Fortore - SS.90 Bis</t>
  </si>
  <si>
    <t>D1EA052</t>
  </si>
  <si>
    <t>D37H18002130002</t>
  </si>
  <si>
    <t>Messa in sicurezza della strada regionale ex SS. 87 Sannitica tratto dal Comune di Ruviano e delle S.P.72, S.P.195, S.P.327 in Ruviano – Alvignano – Castel Campagnano. 1° lotto funzionale</t>
  </si>
  <si>
    <t>D1EA359</t>
  </si>
  <si>
    <t>H53H19000890001</t>
  </si>
  <si>
    <t>Lavori di messa in sicurezza della S.P. n. 12 interessata da caduta massi da un prospiciente costone roccioso nel tratto Castelcivita - Bivio San Vito nel Comune di Aquara</t>
  </si>
  <si>
    <t>D1EA327</t>
  </si>
  <si>
    <t>H87H18002060002</t>
  </si>
  <si>
    <t xml:space="preserve">Unione dei Comuni Alto Calore </t>
  </si>
  <si>
    <t>Adeguamento e messa in sicurezza strada Intercomunale Ponte Calore - Varco della Taverna - Difesa Principe nei Comuni di Castel San Lorenzo - Felitto</t>
  </si>
  <si>
    <t>Rosorse residue che necessitano integrazione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</si>
</sst>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410]\ #,##0.00;[Red]\-[$€-410]\ #,##0.00"/>
    <numFmt numFmtId="165" formatCode="#,##0.00\ &quot;€&quot;"/>
    <numFmt numFmtId="166" formatCode="#,##0.00\ [$€-410];[Red]\-#,##0.00\ [$€-410]"/>
  </numFmts>
  <fonts count="8" x14ac:knownFonts="1">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b/>
      <sz val="12"/>
      <name val="Arial"/>
      <family val="2"/>
    </font>
    <font>
      <i/>
      <sz val="12"/>
      <name val="Arial"/>
      <family val="2"/>
    </font>
    <font>
      <b/>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14999847407452621"/>
        <bgColor indexed="26"/>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vertical="center"/>
    </xf>
    <xf numFmtId="0" fontId="4" fillId="0" borderId="0" xfId="0" applyFont="1" applyAlignment="1">
      <alignment vertical="center" wrapText="1"/>
    </xf>
    <xf numFmtId="0" fontId="5" fillId="2" borderId="0" xfId="0" applyFont="1" applyFill="1" applyAlignment="1">
      <alignment vertical="center" wrapText="1"/>
    </xf>
    <xf numFmtId="0" fontId="6" fillId="0" borderId="0" xfId="0" applyFont="1" applyAlignment="1">
      <alignment vertical="center" wrapText="1"/>
    </xf>
    <xf numFmtId="0" fontId="4" fillId="0" borderId="0" xfId="0" applyFont="1" applyAlignment="1">
      <alignment vertical="center"/>
    </xf>
    <xf numFmtId="0" fontId="5" fillId="2" borderId="0" xfId="0" applyFont="1" applyFill="1" applyAlignment="1">
      <alignment horizontal="right" vertical="center"/>
    </xf>
    <xf numFmtId="164" fontId="5" fillId="2" borderId="0" xfId="0" applyNumberFormat="1" applyFont="1" applyFill="1" applyAlignment="1">
      <alignment vertical="center"/>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44" fontId="3" fillId="3" borderId="1" xfId="1" applyFont="1" applyFill="1" applyBorder="1" applyAlignment="1" applyProtection="1">
      <alignment horizontal="center" vertical="center" wrapText="1"/>
    </xf>
    <xf numFmtId="166" fontId="4" fillId="0" borderId="0" xfId="0" applyNumberFormat="1" applyFont="1" applyAlignment="1">
      <alignmen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65" fontId="0" fillId="0" borderId="6" xfId="0" applyNumberFormat="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justify" vertical="center" wrapText="1"/>
    </xf>
    <xf numFmtId="0" fontId="0" fillId="0" borderId="8" xfId="0" applyBorder="1" applyAlignment="1">
      <alignment horizontal="center" vertical="center" wrapText="1"/>
    </xf>
    <xf numFmtId="165" fontId="0" fillId="0" borderId="9" xfId="0" applyNumberFormat="1"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165" fontId="7" fillId="0" borderId="0" xfId="0" applyNumberFormat="1" applyFont="1" applyAlignment="1">
      <alignment vertical="center" wrapText="1"/>
    </xf>
    <xf numFmtId="0" fontId="7" fillId="0" borderId="10" xfId="0" applyFont="1" applyBorder="1" applyAlignment="1">
      <alignment horizontal="center" vertical="center" wrapText="1"/>
    </xf>
    <xf numFmtId="165" fontId="0" fillId="0" borderId="11" xfId="0" applyNumberFormat="1" applyBorder="1" applyAlignment="1">
      <alignment horizontal="center" vertical="center" wrapText="1"/>
    </xf>
    <xf numFmtId="165" fontId="0" fillId="0" borderId="12" xfId="0" applyNumberFormat="1" applyBorder="1" applyAlignment="1">
      <alignment horizontal="center" vertical="center" wrapText="1"/>
    </xf>
    <xf numFmtId="0" fontId="0" fillId="0" borderId="0" xfId="0" applyAlignment="1">
      <alignment vertical="center"/>
    </xf>
    <xf numFmtId="165" fontId="0" fillId="0" borderId="0" xfId="0" applyNumberFormat="1" applyAlignment="1">
      <alignment vertical="center" wrapText="1"/>
    </xf>
    <xf numFmtId="165" fontId="0" fillId="0" borderId="0" xfId="0" applyNumberFormat="1" applyAlignment="1">
      <alignment vertical="center"/>
    </xf>
    <xf numFmtId="166" fontId="0" fillId="0" borderId="0" xfId="0" applyNumberFormat="1"/>
    <xf numFmtId="166" fontId="2" fillId="0" borderId="0" xfId="0" applyNumberFormat="1" applyFont="1" applyAlignment="1">
      <alignment vertical="center"/>
    </xf>
    <xf numFmtId="165" fontId="2" fillId="0" borderId="0" xfId="0" applyNumberFormat="1" applyFont="1" applyAlignment="1">
      <alignment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left" vertical="center" wrapText="1"/>
    </xf>
    <xf numFmtId="165" fontId="6" fillId="0" borderId="0" xfId="0" applyNumberFormat="1" applyFont="1" applyAlignment="1">
      <alignment horizontal="center" vertical="center" wrapText="1"/>
    </xf>
    <xf numFmtId="165" fontId="5" fillId="2" borderId="0" xfId="0" applyNumberFormat="1" applyFont="1" applyFill="1" applyAlignment="1">
      <alignment horizontal="center" vertical="center"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049C9-70C0-4229-98A7-859C084155FF}">
  <dimension ref="A1:L15"/>
  <sheetViews>
    <sheetView topLeftCell="B5" workbookViewId="0">
      <selection activeCell="H9" sqref="H9"/>
    </sheetView>
  </sheetViews>
  <sheetFormatPr defaultColWidth="8.77734375" defaultRowHeight="14.4" x14ac:dyDescent="0.3"/>
  <cols>
    <col min="1" max="1" width="21.21875" style="33" customWidth="1"/>
    <col min="2" max="2" width="66.5546875" style="33" customWidth="1"/>
    <col min="3" max="5" width="9.44140625" style="33" customWidth="1"/>
    <col min="6" max="6" width="13.5546875" style="33" customWidth="1"/>
    <col min="7" max="7" width="15.6640625" style="33" customWidth="1"/>
    <col min="8" max="8" width="14.44140625" style="33" customWidth="1"/>
    <col min="9" max="9" width="14.77734375" style="33" customWidth="1"/>
    <col min="10" max="10" width="21.5546875" style="33" customWidth="1"/>
    <col min="11" max="11" width="69.5546875" style="27" customWidth="1"/>
    <col min="12" max="12" width="11.21875" style="33" bestFit="1" customWidth="1"/>
    <col min="13" max="16384" width="8.77734375" style="33"/>
  </cols>
  <sheetData>
    <row r="1" spans="1:12" ht="129.6" x14ac:dyDescent="0.3">
      <c r="A1" s="16" t="s">
        <v>652</v>
      </c>
      <c r="B1" s="17" t="s">
        <v>653</v>
      </c>
      <c r="C1" s="17" t="s">
        <v>654</v>
      </c>
      <c r="D1" s="17" t="s">
        <v>655</v>
      </c>
      <c r="E1" s="17" t="s">
        <v>656</v>
      </c>
      <c r="F1" s="30" t="s">
        <v>204</v>
      </c>
      <c r="G1" s="30" t="s">
        <v>5</v>
      </c>
      <c r="H1" s="30" t="s">
        <v>651</v>
      </c>
      <c r="I1" s="30" t="s">
        <v>678</v>
      </c>
      <c r="J1" s="18" t="s">
        <v>657</v>
      </c>
    </row>
    <row r="2" spans="1:12" ht="43.2" x14ac:dyDescent="0.3">
      <c r="A2" s="19" t="s">
        <v>658</v>
      </c>
      <c r="B2" s="20" t="s">
        <v>659</v>
      </c>
      <c r="C2" s="21" t="s">
        <v>660</v>
      </c>
      <c r="D2" s="21" t="s">
        <v>661</v>
      </c>
      <c r="E2" s="21" t="s">
        <v>662</v>
      </c>
      <c r="F2" s="31">
        <v>0</v>
      </c>
      <c r="G2" s="31">
        <v>1058995.71</v>
      </c>
      <c r="H2" s="31">
        <v>0</v>
      </c>
      <c r="I2" s="31">
        <v>0</v>
      </c>
      <c r="J2" s="22">
        <f>F2+G2+H2-I2</f>
        <v>1058995.71</v>
      </c>
    </row>
    <row r="3" spans="1:12" ht="28.8" x14ac:dyDescent="0.3">
      <c r="A3" s="19" t="s">
        <v>663</v>
      </c>
      <c r="B3" s="20" t="s">
        <v>664</v>
      </c>
      <c r="C3" s="21" t="s">
        <v>665</v>
      </c>
      <c r="D3" s="21" t="s">
        <v>661</v>
      </c>
      <c r="E3" s="21" t="s">
        <v>662</v>
      </c>
      <c r="F3" s="31">
        <v>3142325.2300000042</v>
      </c>
      <c r="G3" s="31">
        <v>5952004.2399999984</v>
      </c>
      <c r="H3" s="31">
        <v>0</v>
      </c>
      <c r="I3" s="31">
        <v>0</v>
      </c>
      <c r="J3" s="22">
        <v>8824329.47000001</v>
      </c>
      <c r="K3" s="34"/>
      <c r="L3" s="35"/>
    </row>
    <row r="4" spans="1:12" ht="57.6" x14ac:dyDescent="0.3">
      <c r="A4" s="19" t="s">
        <v>663</v>
      </c>
      <c r="B4" s="20" t="s">
        <v>666</v>
      </c>
      <c r="C4" s="21" t="s">
        <v>665</v>
      </c>
      <c r="D4" s="21" t="s">
        <v>667</v>
      </c>
      <c r="E4" s="21" t="s">
        <v>668</v>
      </c>
      <c r="F4" s="31">
        <v>-399220.98999999464</v>
      </c>
      <c r="G4" s="31">
        <v>3484578.5799999996</v>
      </c>
      <c r="H4" s="31">
        <v>0</v>
      </c>
      <c r="I4" s="31">
        <v>0</v>
      </c>
      <c r="J4" s="22">
        <f t="shared" ref="J4:J12" si="0">F4+G4+H4-I4</f>
        <v>3085357.590000005</v>
      </c>
    </row>
    <row r="5" spans="1:12" ht="57.6" x14ac:dyDescent="0.3">
      <c r="A5" s="19" t="s">
        <v>663</v>
      </c>
      <c r="B5" s="20" t="s">
        <v>669</v>
      </c>
      <c r="C5" s="21" t="s">
        <v>665</v>
      </c>
      <c r="D5" s="21" t="s">
        <v>667</v>
      </c>
      <c r="E5" s="21" t="s">
        <v>668</v>
      </c>
      <c r="F5" s="31">
        <v>135389.23000000417</v>
      </c>
      <c r="G5" s="31">
        <v>3309492.3599999994</v>
      </c>
      <c r="H5" s="31">
        <v>0</v>
      </c>
      <c r="I5" s="31">
        <v>0</v>
      </c>
      <c r="J5" s="22">
        <f t="shared" si="0"/>
        <v>3444881.5900000036</v>
      </c>
    </row>
    <row r="6" spans="1:12" ht="57.6" x14ac:dyDescent="0.3">
      <c r="A6" s="19" t="s">
        <v>663</v>
      </c>
      <c r="B6" s="20" t="s">
        <v>670</v>
      </c>
      <c r="C6" s="21" t="s">
        <v>665</v>
      </c>
      <c r="D6" s="21" t="s">
        <v>667</v>
      </c>
      <c r="E6" s="21" t="s">
        <v>668</v>
      </c>
      <c r="F6" s="31">
        <v>-4594.02000002563</v>
      </c>
      <c r="G6" s="31">
        <v>5256957.4800000004</v>
      </c>
      <c r="H6" s="31">
        <v>0</v>
      </c>
      <c r="I6" s="31">
        <v>0</v>
      </c>
      <c r="J6" s="22">
        <f t="shared" si="0"/>
        <v>5252363.4599999748</v>
      </c>
    </row>
    <row r="7" spans="1:12" ht="28.8" x14ac:dyDescent="0.3">
      <c r="A7" s="19" t="s">
        <v>663</v>
      </c>
      <c r="B7" s="20" t="s">
        <v>671</v>
      </c>
      <c r="C7" s="21" t="s">
        <v>665</v>
      </c>
      <c r="D7" s="21" t="s">
        <v>661</v>
      </c>
      <c r="E7" s="21" t="s">
        <v>662</v>
      </c>
      <c r="F7" s="31">
        <v>2822926.6099999994</v>
      </c>
      <c r="G7" s="31">
        <v>912428.43000000028</v>
      </c>
      <c r="H7" s="31">
        <v>0</v>
      </c>
      <c r="I7" s="31">
        <v>0</v>
      </c>
      <c r="J7" s="22">
        <f t="shared" si="0"/>
        <v>3735355.0399999996</v>
      </c>
    </row>
    <row r="8" spans="1:12" ht="28.8" x14ac:dyDescent="0.3">
      <c r="A8" s="19" t="s">
        <v>663</v>
      </c>
      <c r="B8" s="20" t="s">
        <v>672</v>
      </c>
      <c r="C8" s="21" t="s">
        <v>665</v>
      </c>
      <c r="D8" s="21" t="s">
        <v>661</v>
      </c>
      <c r="E8" s="21" t="s">
        <v>662</v>
      </c>
      <c r="F8" s="31">
        <v>146666</v>
      </c>
      <c r="G8" s="31">
        <v>709585.64000000013</v>
      </c>
      <c r="H8" s="31">
        <v>18956.22</v>
      </c>
      <c r="I8" s="31">
        <v>0</v>
      </c>
      <c r="J8" s="22">
        <f t="shared" si="0"/>
        <v>875207.8600000001</v>
      </c>
    </row>
    <row r="9" spans="1:12" ht="28.8" x14ac:dyDescent="0.3">
      <c r="A9" s="41" t="s">
        <v>663</v>
      </c>
      <c r="B9" s="20" t="s">
        <v>679</v>
      </c>
      <c r="C9" s="21" t="s">
        <v>665</v>
      </c>
      <c r="D9" s="39" t="s">
        <v>667</v>
      </c>
      <c r="E9" s="39" t="s">
        <v>668</v>
      </c>
      <c r="F9" s="31">
        <v>-4350192.5399999619</v>
      </c>
      <c r="G9" s="31">
        <v>6524511.2699999996</v>
      </c>
      <c r="H9" s="31">
        <v>65331.750000000015</v>
      </c>
      <c r="I9" s="31">
        <v>2239650.4800000377</v>
      </c>
      <c r="J9" s="22">
        <f t="shared" si="0"/>
        <v>0</v>
      </c>
      <c r="K9" s="43" t="s">
        <v>680</v>
      </c>
    </row>
    <row r="10" spans="1:12" ht="43.2" x14ac:dyDescent="0.3">
      <c r="A10" s="42"/>
      <c r="B10" s="20" t="s">
        <v>673</v>
      </c>
      <c r="C10" s="21" t="s">
        <v>674</v>
      </c>
      <c r="D10" s="40"/>
      <c r="E10" s="40"/>
      <c r="F10" s="31">
        <v>0</v>
      </c>
      <c r="G10" s="31">
        <v>10078080.34</v>
      </c>
      <c r="H10" s="31">
        <v>0</v>
      </c>
      <c r="I10" s="31">
        <v>760349.52000001073</v>
      </c>
      <c r="J10" s="22">
        <f t="shared" si="0"/>
        <v>9317730.8199999891</v>
      </c>
      <c r="K10" s="43"/>
    </row>
    <row r="11" spans="1:12" ht="57.6" x14ac:dyDescent="0.3">
      <c r="A11" s="19" t="s">
        <v>658</v>
      </c>
      <c r="B11" s="20" t="s">
        <v>675</v>
      </c>
      <c r="C11" s="21" t="s">
        <v>676</v>
      </c>
      <c r="D11" s="21" t="s">
        <v>661</v>
      </c>
      <c r="E11" s="21" t="s">
        <v>662</v>
      </c>
      <c r="F11" s="31">
        <v>0</v>
      </c>
      <c r="G11" s="31">
        <v>16504613.300000012</v>
      </c>
      <c r="H11" s="31">
        <v>0</v>
      </c>
      <c r="I11" s="31">
        <v>6000000</v>
      </c>
      <c r="J11" s="22">
        <f t="shared" si="0"/>
        <v>10504613.300000012</v>
      </c>
      <c r="K11" s="27" t="s">
        <v>681</v>
      </c>
    </row>
    <row r="12" spans="1:12" ht="29.4" thickBot="1" x14ac:dyDescent="0.35">
      <c r="A12" s="23" t="s">
        <v>658</v>
      </c>
      <c r="B12" s="24" t="s">
        <v>677</v>
      </c>
      <c r="C12" s="25" t="s">
        <v>460</v>
      </c>
      <c r="D12" s="25" t="s">
        <v>661</v>
      </c>
      <c r="E12" s="25" t="s">
        <v>662</v>
      </c>
      <c r="F12" s="32">
        <v>200000</v>
      </c>
      <c r="G12" s="32">
        <v>0</v>
      </c>
      <c r="H12" s="32">
        <v>0</v>
      </c>
      <c r="I12" s="32">
        <v>0</v>
      </c>
      <c r="J12" s="26">
        <f t="shared" si="0"/>
        <v>200000</v>
      </c>
    </row>
    <row r="13" spans="1:12" x14ac:dyDescent="0.3">
      <c r="A13" s="27"/>
      <c r="B13" s="27"/>
      <c r="C13" s="28"/>
      <c r="D13" s="27"/>
      <c r="E13" s="27"/>
      <c r="F13" s="35">
        <f>SUM(F2:F12)</f>
        <v>1693299.5200000256</v>
      </c>
      <c r="G13" s="34">
        <f>SUM(G2:G12)</f>
        <v>53791247.350000009</v>
      </c>
      <c r="H13" s="34">
        <f>SUM(H2:H12)</f>
        <v>84287.970000000016</v>
      </c>
      <c r="I13" s="34">
        <f>SUM(I2:I12)</f>
        <v>9000000.0000000484</v>
      </c>
      <c r="J13" s="29">
        <f>SUM(J2:J12)</f>
        <v>46298834.839999989</v>
      </c>
    </row>
    <row r="14" spans="1:12" x14ac:dyDescent="0.3">
      <c r="F14" s="34"/>
      <c r="G14" s="35">
        <f>G13-(I9+I10+I11)</f>
        <v>44791247.349999964</v>
      </c>
      <c r="H14" s="34"/>
    </row>
    <row r="15" spans="1:12" x14ac:dyDescent="0.3">
      <c r="G15" s="35">
        <f>G14-270000</f>
        <v>44521247.349999964</v>
      </c>
    </row>
  </sheetData>
  <mergeCells count="4">
    <mergeCell ref="D9:D10"/>
    <mergeCell ref="E9:E10"/>
    <mergeCell ref="A9:A10"/>
    <mergeCell ref="K9:K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workbookViewId="0">
      <selection activeCell="G55" sqref="G55:H55"/>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6</v>
      </c>
      <c r="B2" s="2" t="s">
        <v>7</v>
      </c>
      <c r="C2" s="2" t="s">
        <v>8</v>
      </c>
      <c r="D2" s="3" t="s">
        <v>9</v>
      </c>
      <c r="E2" s="4" t="s">
        <v>10</v>
      </c>
      <c r="F2" s="5">
        <v>1979858.68</v>
      </c>
      <c r="G2" s="5">
        <v>0</v>
      </c>
      <c r="H2" s="5"/>
    </row>
    <row r="3" spans="1:8" ht="33.6" customHeight="1" x14ac:dyDescent="0.3">
      <c r="A3" s="2" t="s">
        <v>6</v>
      </c>
      <c r="B3" s="2" t="s">
        <v>11</v>
      </c>
      <c r="C3" s="2" t="s">
        <v>12</v>
      </c>
      <c r="D3" s="3" t="s">
        <v>13</v>
      </c>
      <c r="E3" s="4" t="s">
        <v>14</v>
      </c>
      <c r="F3" s="5">
        <v>1000000</v>
      </c>
      <c r="G3" s="5">
        <v>80178.109999999986</v>
      </c>
      <c r="H3" s="5"/>
    </row>
    <row r="4" spans="1:8" ht="33.6" customHeight="1" x14ac:dyDescent="0.3">
      <c r="A4" s="2" t="s">
        <v>6</v>
      </c>
      <c r="B4" s="2" t="s">
        <v>15</v>
      </c>
      <c r="C4" s="2" t="s">
        <v>16</v>
      </c>
      <c r="D4" s="3" t="s">
        <v>17</v>
      </c>
      <c r="E4" s="4" t="s">
        <v>18</v>
      </c>
      <c r="F4" s="5">
        <v>3000000</v>
      </c>
      <c r="G4" s="5"/>
      <c r="H4" s="5"/>
    </row>
    <row r="5" spans="1:8" ht="33.6" customHeight="1" x14ac:dyDescent="0.3">
      <c r="A5" s="2" t="s">
        <v>6</v>
      </c>
      <c r="B5" s="2" t="s">
        <v>19</v>
      </c>
      <c r="C5" s="2" t="s">
        <v>20</v>
      </c>
      <c r="D5" s="3" t="s">
        <v>21</v>
      </c>
      <c r="E5" s="4" t="s">
        <v>22</v>
      </c>
      <c r="F5" s="5">
        <v>1350000</v>
      </c>
      <c r="G5" s="5">
        <v>43619.199999999953</v>
      </c>
      <c r="H5" s="5"/>
    </row>
    <row r="6" spans="1:8" ht="33.6" customHeight="1" x14ac:dyDescent="0.3">
      <c r="A6" s="2" t="s">
        <v>6</v>
      </c>
      <c r="B6" s="2" t="s">
        <v>23</v>
      </c>
      <c r="C6" s="2" t="s">
        <v>24</v>
      </c>
      <c r="D6" s="3" t="s">
        <v>25</v>
      </c>
      <c r="E6" s="4" t="s">
        <v>26</v>
      </c>
      <c r="F6" s="5">
        <v>1000000</v>
      </c>
      <c r="G6" s="5">
        <v>40570.829999999958</v>
      </c>
      <c r="H6" s="5"/>
    </row>
    <row r="7" spans="1:8" ht="33.6" customHeight="1" x14ac:dyDescent="0.3">
      <c r="A7" s="2" t="s">
        <v>6</v>
      </c>
      <c r="B7" s="2" t="s">
        <v>27</v>
      </c>
      <c r="C7" s="2" t="s">
        <v>28</v>
      </c>
      <c r="D7" s="3" t="s">
        <v>29</v>
      </c>
      <c r="E7" s="4" t="s">
        <v>30</v>
      </c>
      <c r="F7" s="5">
        <v>1372774.85</v>
      </c>
      <c r="G7" s="5">
        <v>45560.160000000149</v>
      </c>
      <c r="H7" s="5"/>
    </row>
    <row r="8" spans="1:8" ht="33.6" customHeight="1" x14ac:dyDescent="0.3">
      <c r="A8" s="2" t="s">
        <v>6</v>
      </c>
      <c r="B8" s="2" t="s">
        <v>31</v>
      </c>
      <c r="C8" s="2" t="s">
        <v>32</v>
      </c>
      <c r="D8" s="3" t="s">
        <v>33</v>
      </c>
      <c r="E8" s="4" t="s">
        <v>34</v>
      </c>
      <c r="F8" s="5">
        <v>834794.31</v>
      </c>
      <c r="G8" s="5">
        <v>245697.71000000008</v>
      </c>
      <c r="H8" s="5"/>
    </row>
    <row r="9" spans="1:8" ht="33.6" customHeight="1" x14ac:dyDescent="0.3">
      <c r="A9" s="2" t="s">
        <v>6</v>
      </c>
      <c r="B9" s="2" t="s">
        <v>35</v>
      </c>
      <c r="C9" s="2" t="s">
        <v>36</v>
      </c>
      <c r="D9" s="3" t="s">
        <v>37</v>
      </c>
      <c r="E9" s="4" t="s">
        <v>38</v>
      </c>
      <c r="F9" s="5">
        <v>999518.01</v>
      </c>
      <c r="G9" s="5">
        <v>204990.02000000002</v>
      </c>
      <c r="H9" s="5"/>
    </row>
    <row r="10" spans="1:8" ht="33.6" customHeight="1" x14ac:dyDescent="0.3">
      <c r="A10" s="2" t="s">
        <v>6</v>
      </c>
      <c r="B10" s="2" t="s">
        <v>39</v>
      </c>
      <c r="C10" s="2" t="s">
        <v>40</v>
      </c>
      <c r="D10" s="3" t="s">
        <v>41</v>
      </c>
      <c r="E10" s="4" t="s">
        <v>42</v>
      </c>
      <c r="F10" s="5">
        <v>1501662</v>
      </c>
      <c r="G10" s="5"/>
      <c r="H10" s="5"/>
    </row>
    <row r="11" spans="1:8" ht="33.6" customHeight="1" x14ac:dyDescent="0.3">
      <c r="A11" s="2" t="s">
        <v>6</v>
      </c>
      <c r="B11" s="2" t="s">
        <v>43</v>
      </c>
      <c r="C11" s="2" t="s">
        <v>44</v>
      </c>
      <c r="D11" s="3" t="s">
        <v>45</v>
      </c>
      <c r="E11" s="4" t="s">
        <v>46</v>
      </c>
      <c r="F11" s="5">
        <v>3000000</v>
      </c>
      <c r="G11" s="5">
        <v>0</v>
      </c>
      <c r="H11" s="5"/>
    </row>
    <row r="12" spans="1:8" ht="33.6" customHeight="1" x14ac:dyDescent="0.3">
      <c r="A12" s="2" t="s">
        <v>6</v>
      </c>
      <c r="B12" s="2" t="s">
        <v>47</v>
      </c>
      <c r="C12" s="2" t="s">
        <v>48</v>
      </c>
      <c r="D12" s="3" t="s">
        <v>49</v>
      </c>
      <c r="E12" s="4" t="s">
        <v>50</v>
      </c>
      <c r="F12" s="5">
        <v>2505142.4500000002</v>
      </c>
      <c r="G12" s="5"/>
      <c r="H12" s="5"/>
    </row>
    <row r="13" spans="1:8" ht="33.6" customHeight="1" x14ac:dyDescent="0.3">
      <c r="A13" s="2" t="s">
        <v>6</v>
      </c>
      <c r="B13" s="2" t="s">
        <v>51</v>
      </c>
      <c r="C13" s="2" t="s">
        <v>52</v>
      </c>
      <c r="D13" s="3" t="s">
        <v>53</v>
      </c>
      <c r="E13" s="4" t="s">
        <v>54</v>
      </c>
      <c r="F13" s="5">
        <v>998660.39</v>
      </c>
      <c r="G13" s="5">
        <v>106500.04</v>
      </c>
      <c r="H13" s="5"/>
    </row>
    <row r="14" spans="1:8" ht="33.6" customHeight="1" x14ac:dyDescent="0.3">
      <c r="A14" s="2" t="s">
        <v>6</v>
      </c>
      <c r="B14" s="2" t="s">
        <v>55</v>
      </c>
      <c r="C14" s="2" t="s">
        <v>56</v>
      </c>
      <c r="D14" s="3" t="s">
        <v>57</v>
      </c>
      <c r="E14" s="4" t="s">
        <v>58</v>
      </c>
      <c r="F14" s="5">
        <v>437000</v>
      </c>
      <c r="G14" s="5">
        <v>40932.179999999993</v>
      </c>
      <c r="H14" s="5"/>
    </row>
    <row r="15" spans="1:8" ht="33.6" customHeight="1" x14ac:dyDescent="0.3">
      <c r="A15" s="2" t="s">
        <v>6</v>
      </c>
      <c r="B15" s="2" t="s">
        <v>59</v>
      </c>
      <c r="C15" s="2" t="s">
        <v>60</v>
      </c>
      <c r="D15" s="3" t="s">
        <v>61</v>
      </c>
      <c r="E15" s="4" t="s">
        <v>62</v>
      </c>
      <c r="F15" s="5">
        <v>789023.05</v>
      </c>
      <c r="G15" s="5">
        <v>74296.430000000051</v>
      </c>
      <c r="H15" s="5"/>
    </row>
    <row r="16" spans="1:8" ht="33.6" customHeight="1" x14ac:dyDescent="0.3">
      <c r="A16" s="2" t="s">
        <v>6</v>
      </c>
      <c r="B16" s="2"/>
      <c r="C16" s="2"/>
      <c r="D16" s="3" t="s">
        <v>63</v>
      </c>
      <c r="E16" s="4" t="s">
        <v>64</v>
      </c>
      <c r="F16" s="5">
        <v>3000000</v>
      </c>
      <c r="G16" s="5"/>
      <c r="H16" s="5"/>
    </row>
    <row r="17" spans="1:8" ht="33.6" customHeight="1" x14ac:dyDescent="0.3">
      <c r="A17" s="2" t="s">
        <v>6</v>
      </c>
      <c r="B17" s="2" t="s">
        <v>65</v>
      </c>
      <c r="C17" s="2" t="s">
        <v>66</v>
      </c>
      <c r="D17" s="3" t="s">
        <v>67</v>
      </c>
      <c r="E17" s="4" t="s">
        <v>68</v>
      </c>
      <c r="F17" s="5">
        <v>1392750.75</v>
      </c>
      <c r="G17" s="5">
        <v>369370.54000000004</v>
      </c>
      <c r="H17" s="5"/>
    </row>
    <row r="18" spans="1:8" ht="33.6" customHeight="1" x14ac:dyDescent="0.3">
      <c r="A18" s="2" t="s">
        <v>6</v>
      </c>
      <c r="B18" s="2" t="s">
        <v>69</v>
      </c>
      <c r="C18" s="2" t="s">
        <v>70</v>
      </c>
      <c r="D18" s="3" t="s">
        <v>71</v>
      </c>
      <c r="E18" s="4" t="s">
        <v>72</v>
      </c>
      <c r="F18" s="5">
        <v>1200000</v>
      </c>
      <c r="G18" s="5">
        <v>22287</v>
      </c>
      <c r="H18" s="5"/>
    </row>
    <row r="19" spans="1:8" ht="33.6" customHeight="1" x14ac:dyDescent="0.3">
      <c r="A19" s="2" t="s">
        <v>6</v>
      </c>
      <c r="B19" s="2" t="s">
        <v>73</v>
      </c>
      <c r="C19" s="2" t="s">
        <v>74</v>
      </c>
      <c r="D19" s="3" t="s">
        <v>75</v>
      </c>
      <c r="E19" s="4" t="s">
        <v>76</v>
      </c>
      <c r="F19" s="5">
        <v>5148609</v>
      </c>
      <c r="G19" s="5">
        <v>571963.73000000045</v>
      </c>
      <c r="H19" s="5"/>
    </row>
    <row r="20" spans="1:8" ht="33.6" customHeight="1" x14ac:dyDescent="0.3">
      <c r="A20" s="2" t="s">
        <v>6</v>
      </c>
      <c r="B20" s="2" t="s">
        <v>77</v>
      </c>
      <c r="C20" s="2" t="s">
        <v>78</v>
      </c>
      <c r="D20" s="3" t="s">
        <v>79</v>
      </c>
      <c r="E20" s="4" t="s">
        <v>80</v>
      </c>
      <c r="F20" s="5">
        <v>2300000</v>
      </c>
      <c r="G20" s="5">
        <v>223164.67999999993</v>
      </c>
      <c r="H20" s="5"/>
    </row>
    <row r="21" spans="1:8" ht="33.6" customHeight="1" x14ac:dyDescent="0.3">
      <c r="A21" s="2" t="s">
        <v>6</v>
      </c>
      <c r="B21" s="2" t="s">
        <v>81</v>
      </c>
      <c r="C21" s="2" t="s">
        <v>82</v>
      </c>
      <c r="D21" s="3" t="s">
        <v>83</v>
      </c>
      <c r="E21" s="4" t="s">
        <v>84</v>
      </c>
      <c r="F21" s="5">
        <v>4464109</v>
      </c>
      <c r="G21" s="5">
        <v>826739.44</v>
      </c>
      <c r="H21" s="5"/>
    </row>
    <row r="22" spans="1:8" ht="33.6" customHeight="1" x14ac:dyDescent="0.3">
      <c r="A22" s="2" t="s">
        <v>6</v>
      </c>
      <c r="B22" s="2" t="s">
        <v>85</v>
      </c>
      <c r="C22" s="2" t="s">
        <v>86</v>
      </c>
      <c r="D22" s="3" t="s">
        <v>87</v>
      </c>
      <c r="E22" s="4" t="s">
        <v>88</v>
      </c>
      <c r="F22" s="5">
        <v>1050000</v>
      </c>
      <c r="G22" s="5"/>
      <c r="H22" s="5"/>
    </row>
    <row r="23" spans="1:8" ht="33.6" customHeight="1" x14ac:dyDescent="0.3">
      <c r="A23" s="2" t="s">
        <v>6</v>
      </c>
      <c r="B23" s="2" t="s">
        <v>89</v>
      </c>
      <c r="C23" s="2" t="s">
        <v>90</v>
      </c>
      <c r="D23" s="3" t="s">
        <v>87</v>
      </c>
      <c r="E23" s="4" t="s">
        <v>91</v>
      </c>
      <c r="F23" s="5">
        <v>430573.47</v>
      </c>
      <c r="G23" s="5">
        <v>69162.349999999977</v>
      </c>
      <c r="H23" s="5"/>
    </row>
    <row r="24" spans="1:8" ht="33.6" customHeight="1" x14ac:dyDescent="0.3">
      <c r="A24" s="2" t="s">
        <v>6</v>
      </c>
      <c r="B24" s="2" t="s">
        <v>92</v>
      </c>
      <c r="C24" s="2" t="s">
        <v>93</v>
      </c>
      <c r="D24" s="3" t="s">
        <v>94</v>
      </c>
      <c r="E24" s="4" t="s">
        <v>95</v>
      </c>
      <c r="F24" s="5">
        <v>4764714.0599999996</v>
      </c>
      <c r="G24" s="5">
        <v>201013.86999999918</v>
      </c>
      <c r="H24" s="5"/>
    </row>
    <row r="25" spans="1:8" ht="33.6" customHeight="1" x14ac:dyDescent="0.3">
      <c r="A25" s="2" t="s">
        <v>6</v>
      </c>
      <c r="B25" s="2" t="s">
        <v>96</v>
      </c>
      <c r="C25" s="2" t="s">
        <v>97</v>
      </c>
      <c r="D25" s="3" t="s">
        <v>98</v>
      </c>
      <c r="E25" s="4" t="s">
        <v>99</v>
      </c>
      <c r="F25" s="5">
        <v>2917008.71</v>
      </c>
      <c r="G25" s="5">
        <v>403559.07</v>
      </c>
      <c r="H25" s="5"/>
    </row>
    <row r="26" spans="1:8" ht="33.6" customHeight="1" x14ac:dyDescent="0.3">
      <c r="A26" s="2" t="s">
        <v>6</v>
      </c>
      <c r="B26" s="2" t="s">
        <v>100</v>
      </c>
      <c r="C26" s="2" t="s">
        <v>101</v>
      </c>
      <c r="D26" s="3" t="s">
        <v>102</v>
      </c>
      <c r="E26" s="4" t="s">
        <v>103</v>
      </c>
      <c r="F26" s="5">
        <v>2379860</v>
      </c>
      <c r="G26" s="5">
        <v>523725.62000000011</v>
      </c>
      <c r="H26" s="5"/>
    </row>
    <row r="27" spans="1:8" ht="33.6" customHeight="1" x14ac:dyDescent="0.3">
      <c r="A27" s="2" t="s">
        <v>6</v>
      </c>
      <c r="B27" s="2" t="s">
        <v>104</v>
      </c>
      <c r="C27" s="2" t="s">
        <v>105</v>
      </c>
      <c r="D27" s="3" t="s">
        <v>106</v>
      </c>
      <c r="E27" s="4" t="s">
        <v>107</v>
      </c>
      <c r="F27" s="5">
        <v>620000</v>
      </c>
      <c r="G27" s="5">
        <v>14000</v>
      </c>
      <c r="H27" s="5"/>
    </row>
    <row r="28" spans="1:8" ht="33.6" customHeight="1" x14ac:dyDescent="0.3">
      <c r="A28" s="2" t="s">
        <v>6</v>
      </c>
      <c r="B28" s="2" t="s">
        <v>108</v>
      </c>
      <c r="C28" s="2" t="s">
        <v>109</v>
      </c>
      <c r="D28" s="3" t="s">
        <v>110</v>
      </c>
      <c r="E28" s="4" t="s">
        <v>111</v>
      </c>
      <c r="F28" s="5">
        <v>2446742.42</v>
      </c>
      <c r="G28" s="5">
        <v>515102.78</v>
      </c>
      <c r="H28" s="5"/>
    </row>
    <row r="29" spans="1:8" ht="33.6" customHeight="1" x14ac:dyDescent="0.3">
      <c r="A29" s="2" t="s">
        <v>6</v>
      </c>
      <c r="B29" s="2" t="s">
        <v>112</v>
      </c>
      <c r="C29" s="2" t="s">
        <v>113</v>
      </c>
      <c r="D29" s="3" t="s">
        <v>114</v>
      </c>
      <c r="E29" s="4" t="s">
        <v>115</v>
      </c>
      <c r="F29" s="5">
        <v>3832187.75</v>
      </c>
      <c r="G29" s="5">
        <v>458453.77</v>
      </c>
      <c r="H29" s="5"/>
    </row>
    <row r="30" spans="1:8" ht="33.6" customHeight="1" x14ac:dyDescent="0.3">
      <c r="A30" s="2" t="s">
        <v>6</v>
      </c>
      <c r="B30" s="2" t="s">
        <v>116</v>
      </c>
      <c r="C30" s="2" t="s">
        <v>117</v>
      </c>
      <c r="D30" s="3" t="s">
        <v>118</v>
      </c>
      <c r="E30" s="4" t="s">
        <v>119</v>
      </c>
      <c r="F30" s="5">
        <v>1207447</v>
      </c>
      <c r="G30" s="5">
        <v>65061.469999999972</v>
      </c>
      <c r="H30" s="5"/>
    </row>
    <row r="31" spans="1:8" ht="33.6" customHeight="1" x14ac:dyDescent="0.3">
      <c r="A31" s="2" t="s">
        <v>6</v>
      </c>
      <c r="B31" s="2" t="s">
        <v>120</v>
      </c>
      <c r="C31" s="2" t="s">
        <v>121</v>
      </c>
      <c r="D31" s="3" t="s">
        <v>122</v>
      </c>
      <c r="E31" s="4" t="s">
        <v>123</v>
      </c>
      <c r="F31" s="5">
        <v>1396746.99</v>
      </c>
      <c r="G31" s="5"/>
      <c r="H31" s="5"/>
    </row>
    <row r="32" spans="1:8" ht="33.6" customHeight="1" x14ac:dyDescent="0.3">
      <c r="A32" s="2" t="s">
        <v>6</v>
      </c>
      <c r="B32" s="2" t="s">
        <v>124</v>
      </c>
      <c r="C32" s="2" t="s">
        <v>125</v>
      </c>
      <c r="D32" s="3" t="s">
        <v>126</v>
      </c>
      <c r="E32" s="4" t="s">
        <v>127</v>
      </c>
      <c r="F32" s="5">
        <v>650000</v>
      </c>
      <c r="G32" s="5">
        <v>29921.930000000051</v>
      </c>
      <c r="H32" s="5"/>
    </row>
    <row r="33" spans="1:8" ht="33.6" customHeight="1" x14ac:dyDescent="0.3">
      <c r="A33" s="2" t="s">
        <v>6</v>
      </c>
      <c r="B33" s="2" t="s">
        <v>128</v>
      </c>
      <c r="C33" s="2" t="s">
        <v>129</v>
      </c>
      <c r="D33" s="3" t="s">
        <v>130</v>
      </c>
      <c r="E33" s="4" t="s">
        <v>131</v>
      </c>
      <c r="F33" s="5">
        <v>1609142</v>
      </c>
      <c r="G33" s="5"/>
      <c r="H33" s="5"/>
    </row>
    <row r="34" spans="1:8" ht="33.6" customHeight="1" x14ac:dyDescent="0.3">
      <c r="A34" s="2" t="s">
        <v>6</v>
      </c>
      <c r="B34" s="2" t="s">
        <v>132</v>
      </c>
      <c r="C34" s="2" t="s">
        <v>133</v>
      </c>
      <c r="D34" s="3" t="s">
        <v>134</v>
      </c>
      <c r="E34" s="4" t="s">
        <v>135</v>
      </c>
      <c r="F34" s="5">
        <v>2319784.5</v>
      </c>
      <c r="G34" s="5">
        <v>179475.05</v>
      </c>
      <c r="H34" s="5"/>
    </row>
    <row r="35" spans="1:8" ht="33.6" customHeight="1" x14ac:dyDescent="0.3">
      <c r="A35" s="2" t="s">
        <v>6</v>
      </c>
      <c r="B35" s="2" t="s">
        <v>136</v>
      </c>
      <c r="C35" s="2" t="s">
        <v>137</v>
      </c>
      <c r="D35" s="3" t="s">
        <v>138</v>
      </c>
      <c r="E35" s="4" t="s">
        <v>139</v>
      </c>
      <c r="F35" s="5">
        <v>278095.99</v>
      </c>
      <c r="G35" s="5">
        <v>26007.119999999995</v>
      </c>
      <c r="H35" s="5"/>
    </row>
    <row r="36" spans="1:8" ht="33.6" customHeight="1" x14ac:dyDescent="0.3">
      <c r="A36" s="2" t="s">
        <v>6</v>
      </c>
      <c r="B36" s="2" t="s">
        <v>140</v>
      </c>
      <c r="C36" s="2" t="s">
        <v>141</v>
      </c>
      <c r="D36" s="3" t="s">
        <v>142</v>
      </c>
      <c r="E36" s="4" t="s">
        <v>143</v>
      </c>
      <c r="F36" s="5">
        <v>806380.85</v>
      </c>
      <c r="G36" s="5">
        <v>25235.569999999949</v>
      </c>
      <c r="H36" s="5"/>
    </row>
    <row r="37" spans="1:8" ht="33.6" customHeight="1" x14ac:dyDescent="0.3">
      <c r="A37" s="2" t="s">
        <v>6</v>
      </c>
      <c r="B37" s="2" t="s">
        <v>144</v>
      </c>
      <c r="C37" s="2" t="s">
        <v>145</v>
      </c>
      <c r="D37" s="3" t="s">
        <v>146</v>
      </c>
      <c r="E37" s="4" t="s">
        <v>147</v>
      </c>
      <c r="F37" s="5">
        <v>1433195</v>
      </c>
      <c r="G37" s="5">
        <v>209716.8899999999</v>
      </c>
      <c r="H37" s="5"/>
    </row>
    <row r="38" spans="1:8" ht="33.6" customHeight="1" x14ac:dyDescent="0.3">
      <c r="A38" s="2" t="s">
        <v>6</v>
      </c>
      <c r="B38" s="2" t="s">
        <v>148</v>
      </c>
      <c r="C38" s="2" t="s">
        <v>117</v>
      </c>
      <c r="D38" s="3" t="s">
        <v>149</v>
      </c>
      <c r="E38" s="4" t="s">
        <v>150</v>
      </c>
      <c r="F38" s="5">
        <v>2942225.42</v>
      </c>
      <c r="G38" s="5">
        <v>0</v>
      </c>
      <c r="H38" s="5"/>
    </row>
    <row r="39" spans="1:8" ht="33.6" customHeight="1" x14ac:dyDescent="0.3">
      <c r="A39" s="2" t="s">
        <v>6</v>
      </c>
      <c r="B39" s="2" t="s">
        <v>151</v>
      </c>
      <c r="C39" s="2" t="s">
        <v>152</v>
      </c>
      <c r="D39" s="3" t="s">
        <v>153</v>
      </c>
      <c r="E39" s="4" t="s">
        <v>154</v>
      </c>
      <c r="F39" s="5">
        <v>3000000</v>
      </c>
      <c r="G39" s="5">
        <v>0</v>
      </c>
      <c r="H39" s="5"/>
    </row>
    <row r="40" spans="1:8" ht="33.6" customHeight="1" x14ac:dyDescent="0.3">
      <c r="A40" s="2" t="s">
        <v>6</v>
      </c>
      <c r="B40" s="2" t="s">
        <v>155</v>
      </c>
      <c r="C40" s="2" t="s">
        <v>156</v>
      </c>
      <c r="D40" s="3" t="s">
        <v>157</v>
      </c>
      <c r="E40" s="4" t="s">
        <v>158</v>
      </c>
      <c r="F40" s="5">
        <v>2419620.4300000002</v>
      </c>
      <c r="G40" s="5">
        <v>0</v>
      </c>
      <c r="H40" s="5"/>
    </row>
    <row r="41" spans="1:8" ht="33.6" customHeight="1" x14ac:dyDescent="0.3">
      <c r="A41" s="2" t="s">
        <v>6</v>
      </c>
      <c r="B41" s="2" t="s">
        <v>159</v>
      </c>
      <c r="C41" s="2" t="s">
        <v>160</v>
      </c>
      <c r="D41" s="3" t="s">
        <v>157</v>
      </c>
      <c r="E41" s="4" t="s">
        <v>161</v>
      </c>
      <c r="F41" s="5">
        <v>2009791.79</v>
      </c>
      <c r="G41" s="5"/>
      <c r="H41" s="5"/>
    </row>
    <row r="42" spans="1:8" ht="33.6" customHeight="1" x14ac:dyDescent="0.3">
      <c r="A42" s="2" t="s">
        <v>6</v>
      </c>
      <c r="B42" s="2" t="s">
        <v>162</v>
      </c>
      <c r="C42" s="2" t="s">
        <v>163</v>
      </c>
      <c r="D42" s="3" t="s">
        <v>164</v>
      </c>
      <c r="E42" s="4" t="s">
        <v>165</v>
      </c>
      <c r="F42" s="5">
        <v>6853867</v>
      </c>
      <c r="G42" s="5"/>
      <c r="H42" s="5"/>
    </row>
    <row r="43" spans="1:8" ht="33.6" customHeight="1" x14ac:dyDescent="0.3">
      <c r="A43" s="2" t="s">
        <v>6</v>
      </c>
      <c r="B43" s="2" t="s">
        <v>166</v>
      </c>
      <c r="C43" s="2" t="s">
        <v>167</v>
      </c>
      <c r="D43" s="3" t="s">
        <v>168</v>
      </c>
      <c r="E43" s="4" t="s">
        <v>169</v>
      </c>
      <c r="F43" s="5">
        <v>3000000</v>
      </c>
      <c r="G43" s="5">
        <v>137037.66999999993</v>
      </c>
      <c r="H43" s="5"/>
    </row>
    <row r="44" spans="1:8" ht="33.6" customHeight="1" x14ac:dyDescent="0.3">
      <c r="A44" s="2" t="s">
        <v>6</v>
      </c>
      <c r="B44" s="2" t="s">
        <v>170</v>
      </c>
      <c r="C44" s="2" t="s">
        <v>171</v>
      </c>
      <c r="D44" s="3" t="s">
        <v>172</v>
      </c>
      <c r="E44" s="4" t="s">
        <v>173</v>
      </c>
      <c r="F44" s="5">
        <v>765000</v>
      </c>
      <c r="G44" s="5">
        <v>169711.93999999994</v>
      </c>
      <c r="H44" s="5"/>
    </row>
    <row r="45" spans="1:8" ht="33.6" customHeight="1" x14ac:dyDescent="0.3">
      <c r="A45" s="2" t="s">
        <v>6</v>
      </c>
      <c r="B45" s="2" t="s">
        <v>174</v>
      </c>
      <c r="C45" s="2" t="s">
        <v>175</v>
      </c>
      <c r="D45" s="3" t="s">
        <v>176</v>
      </c>
      <c r="E45" s="4" t="s">
        <v>177</v>
      </c>
      <c r="F45" s="5">
        <v>1990570</v>
      </c>
      <c r="G45" s="5">
        <v>5241.6999999999534</v>
      </c>
      <c r="H45" s="5"/>
    </row>
    <row r="46" spans="1:8" ht="33.6" customHeight="1" x14ac:dyDescent="0.3">
      <c r="A46" s="2" t="s">
        <v>6</v>
      </c>
      <c r="B46" s="2" t="s">
        <v>178</v>
      </c>
      <c r="C46" s="2" t="s">
        <v>179</v>
      </c>
      <c r="D46" s="3" t="s">
        <v>180</v>
      </c>
      <c r="E46" s="4" t="s">
        <v>181</v>
      </c>
      <c r="F46" s="5">
        <v>1288338.3500000001</v>
      </c>
      <c r="G46" s="5">
        <v>23707.370000000112</v>
      </c>
      <c r="H46" s="5"/>
    </row>
    <row r="47" spans="1:8" ht="33.6" customHeight="1" x14ac:dyDescent="0.3">
      <c r="A47" s="2" t="s">
        <v>6</v>
      </c>
      <c r="B47" s="2" t="s">
        <v>182</v>
      </c>
      <c r="C47" s="2" t="s">
        <v>183</v>
      </c>
      <c r="D47" s="3" t="s">
        <v>184</v>
      </c>
      <c r="E47" s="4" t="s">
        <v>185</v>
      </c>
      <c r="F47" s="5">
        <v>491968.85</v>
      </c>
      <c r="G47" s="5">
        <v>0</v>
      </c>
      <c r="H47" s="5"/>
    </row>
    <row r="48" spans="1:8" ht="33.6" customHeight="1" x14ac:dyDescent="0.3">
      <c r="A48" s="2" t="s">
        <v>6</v>
      </c>
      <c r="B48" s="2" t="s">
        <v>186</v>
      </c>
      <c r="C48" s="2" t="s">
        <v>187</v>
      </c>
      <c r="D48" s="3" t="s">
        <v>188</v>
      </c>
      <c r="E48" s="4" t="s">
        <v>189</v>
      </c>
      <c r="F48" s="5">
        <v>1329572.32</v>
      </c>
      <c r="G48" s="5">
        <v>0</v>
      </c>
      <c r="H48" s="5"/>
    </row>
    <row r="49" spans="1:8" ht="33.6" customHeight="1" x14ac:dyDescent="0.3">
      <c r="A49" s="2" t="s">
        <v>6</v>
      </c>
      <c r="B49" s="2" t="s">
        <v>190</v>
      </c>
      <c r="C49" s="2" t="s">
        <v>191</v>
      </c>
      <c r="D49" s="3" t="s">
        <v>192</v>
      </c>
      <c r="E49" s="4" t="s">
        <v>193</v>
      </c>
      <c r="F49" s="5">
        <v>1200939.3799999999</v>
      </c>
      <c r="G49" s="5">
        <v>0</v>
      </c>
      <c r="H49" s="5"/>
    </row>
    <row r="50" spans="1:8" ht="33.6" customHeight="1" x14ac:dyDescent="0.3">
      <c r="A50" s="2" t="s">
        <v>6</v>
      </c>
      <c r="B50" s="2" t="s">
        <v>194</v>
      </c>
      <c r="C50" s="2" t="s">
        <v>195</v>
      </c>
      <c r="D50" s="3" t="s">
        <v>196</v>
      </c>
      <c r="E50" s="4" t="s">
        <v>197</v>
      </c>
      <c r="F50" s="5">
        <v>3000000</v>
      </c>
      <c r="G50" s="5"/>
      <c r="H50" s="5"/>
    </row>
    <row r="51" spans="1:8" ht="33.6" customHeight="1" x14ac:dyDescent="0.3">
      <c r="A51" s="2" t="s">
        <v>6</v>
      </c>
      <c r="B51" s="2" t="s">
        <v>198</v>
      </c>
      <c r="C51" s="2" t="s">
        <v>199</v>
      </c>
      <c r="D51" s="3" t="s">
        <v>200</v>
      </c>
      <c r="E51" s="4" t="s">
        <v>201</v>
      </c>
      <c r="F51" s="5">
        <v>150000</v>
      </c>
      <c r="G51" s="5"/>
      <c r="H51" s="5"/>
    </row>
    <row r="52" spans="1:8" s="9" customFormat="1" ht="15.6" x14ac:dyDescent="0.3">
      <c r="E52" s="10" t="s">
        <v>205</v>
      </c>
      <c r="F52" s="11">
        <f>SUM(F2:F51)</f>
        <v>96857674.769999996</v>
      </c>
      <c r="G52" s="11">
        <f>SUM(G2:G51)</f>
        <v>5952004.2399999984</v>
      </c>
      <c r="H52" s="11">
        <f>SUM(H2:H51)</f>
        <v>0</v>
      </c>
    </row>
    <row r="53" spans="1:8" s="6" customFormat="1" ht="15.6" x14ac:dyDescent="0.3">
      <c r="F53" s="8" t="s">
        <v>203</v>
      </c>
      <c r="G53" s="44">
        <f>G52+H52</f>
        <v>5952004.2399999984</v>
      </c>
      <c r="H53" s="44"/>
    </row>
    <row r="54" spans="1:8" s="6" customFormat="1" ht="31.2" x14ac:dyDescent="0.3">
      <c r="F54" s="8" t="s">
        <v>204</v>
      </c>
      <c r="G54" s="44">
        <f>100000000-F52</f>
        <v>3142325.2300000042</v>
      </c>
      <c r="H54" s="44"/>
    </row>
    <row r="55" spans="1:8" ht="31.2" x14ac:dyDescent="0.3">
      <c r="F55" s="7" t="s">
        <v>650</v>
      </c>
      <c r="G55" s="45">
        <v>8824329.4700000025</v>
      </c>
      <c r="H55" s="45"/>
    </row>
    <row r="58" spans="1:8" x14ac:dyDescent="0.3">
      <c r="E58" s="38">
        <v>91175670.530000001</v>
      </c>
      <c r="F58" s="37">
        <f>F52-G53</f>
        <v>90905670.530000001</v>
      </c>
    </row>
  </sheetData>
  <autoFilter ref="A1:WVN55" xr:uid="{00000000-0001-0000-0000-000000000000}"/>
  <mergeCells count="3">
    <mergeCell ref="G53:H53"/>
    <mergeCell ref="G54:H54"/>
    <mergeCell ref="G55:H55"/>
  </mergeCells>
  <dataValidations count="23">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51 GQ4:GQ51 QM4:QM51 AAI4:AAI51 AKE4:AKE51 AUA4:AUA51 BDW4:BDW51 BNS4:BNS51 BXO4:BXO51 CHK4:CHK51 CRG4:CRG51 DBC4:DBC51 DKY4:DKY51 DUU4:DUU51 EEQ4:EEQ51 EOM4:EOM51 EYI4:EYI51 FIE4:FIE51 FSA4:FSA51 GBW4:GBW51 GLS4:GLS51 GVO4:GVO51 HFK4:HFK51 HPG4:HPG51 HZC4:HZC51 IIY4:IIY51 ISU4:ISU51 JCQ4:JCQ51 JMM4:JMM51 JWI4:JWI51 KGE4:KGE51 KQA4:KQA51 KZW4:KZW51 LJS4:LJS51 LTO4:LTO51 MDK4:MDK51 MNG4:MNG51 MXC4:MXC51 NGY4:NGY51 NQU4:NQU51 OAQ4:OAQ51 OKM4:OKM51 OUI4:OUI51 PEE4:PEE51 POA4:POA51 PXW4:PXW51 QHS4:QHS51 QRO4:QRO51 RBK4:RBK51 RLG4:RLG51 RVC4:RVC51 SEY4:SEY51 SOU4:SOU51 SYQ4:SYQ51 TIM4:TIM51 TSI4:TSI51 UCE4:UCE51 UMA4:UMA51 UVW4:UVW51 VFS4:VFS51 VPO4:VPO51 VZK4:VZK51 WJG4:WJG51 WTC4:WTC51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B6:B23 GP6:GP23 QL6:QL23 AAH6:AAH23 AKD6:AKD23 ATZ6:ATZ23 BDV6:BDV23 BNR6:BNR23 BXN6:BXN23 CHJ6:CHJ23 CRF6:CRF23 DBB6:DBB23 DKX6:DKX23 DUT6:DUT23 EEP6:EEP23 EOL6:EOL23 EYH6:EYH23 FID6:FID23 FRZ6:FRZ23 GBV6:GBV23 GLR6:GLR23 GVN6:GVN23 HFJ6:HFJ23 HPF6:HPF23 HZB6:HZB23 IIX6:IIX23 IST6:IST23 JCP6:JCP23 JML6:JML23 JWH6:JWH23 KGD6:KGD23 KPZ6:KPZ23 KZV6:KZV23 LJR6:LJR23 LTN6:LTN23 MDJ6:MDJ23 MNF6:MNF23 MXB6:MXB23 NGX6:NGX23 NQT6:NQT23 OAP6:OAP23 OKL6:OKL23 OUH6:OUH23 PED6:PED23 PNZ6:PNZ23 PXV6:PXV23 QHR6:QHR23 QRN6:QRN23 RBJ6:RBJ23 RLF6:RLF23 RVB6:RVB23 SEX6:SEX23 SOT6:SOT23 SYP6:SYP23 TIL6:TIL23 TSH6:TSH23 UCD6:UCD23 ULZ6:ULZ23 UVV6:UVV23 VFR6:VFR23 VPN6:VPN23 VZJ6:VZJ23 WJF6:WJF23 WTB6:WTB23 A6:A34 GN6:GN34 QJ6:QJ34 AAF6:AAF34 AKB6:AKB34 ATX6:ATX34 BDT6:BDT34 BNP6:BNP34 BXL6:BXL34 CHH6:CHH34 CRD6:CRD34 DAZ6:DAZ34 DKV6:DKV34 DUR6:DUR34 EEN6:EEN34 EOJ6:EOJ34 EYF6:EYF34 FIB6:FIB34 FRX6:FRX34 GBT6:GBT34 GLP6:GLP34 GVL6:GVL34 HFH6:HFH34 HPD6:HPD34 HYZ6:HYZ34 IIV6:IIV34 ISR6:ISR34 JCN6:JCN34 JMJ6:JMJ34 JWF6:JWF34 KGB6:KGB34 KPX6:KPX34 KZT6:KZT34 LJP6:LJP34 LTL6:LTL34 MDH6:MDH34 MND6:MND34 MWZ6:MWZ34 NGV6:NGV34 NQR6:NQR34 OAN6:OAN34 OKJ6:OKJ34 OUF6:OUF34 PEB6:PEB34 PNX6:PNX34 PXT6:PXT34 QHP6:QHP34 QRL6:QRL34 RBH6:RBH34 RLD6:RLD34 RUZ6:RUZ34 SEV6:SEV34 SOR6:SOR34 SYN6:SYN34 TIJ6:TIJ34 TSF6:TSF34 UCB6:UCB34 ULX6:ULX34 UVT6:UVT34 VFP6:VFP34 VPL6:VPL34 VZH6:VZH34 WJD6:WJD34 WSZ6:WSZ34 IH6:IM23 SD6:SI23 ABZ6:ACE23 ALV6:AMA23 AVR6:AVW23 BFN6:BFS23 BPJ6:BPO23 BZF6:BZK23 CJB6:CJG23 CSX6:CTC23 DCT6:DCY23 DMP6:DMU23 DWL6:DWQ23 EGH6:EGM23 EQD6:EQI23 EZZ6:FAE23 FJV6:FKA23 FTR6:FTW23 GDN6:GDS23 GNJ6:GNO23 GXF6:GXK23 HHB6:HHG23 HQX6:HRC23 IAT6:IAY23 IKP6:IKU23 IUL6:IUQ23 JEH6:JEM23 JOD6:JOI23 JXZ6:JYE23 KHV6:KIA23 KRR6:KRW23 LBN6:LBS23 LLJ6:LLO23 LVF6:LVK23 MFB6:MFG23 MOX6:MPC23 MYT6:MYY23 NIP6:NIU23 NSL6:NSQ23 OCH6:OCM23 OMD6:OMI23 OVZ6:OWE23 PFV6:PGA23 PPR6:PPW23 PZN6:PZS23 QJJ6:QJO23 QTF6:QTK23 RDB6:RDG23 RMX6:RNC23 RWT6:RWY23 SGP6:SGU23 SQL6:SQQ23 TAH6:TAM23 TKD6:TKI23 TTZ6:TUE23 UDV6:UEA23 UNR6:UNW23 UXN6:UXS23 VHJ6:VHO23 VRF6:VRK23 WBB6:WBG23 WKX6:WLC23 WUT6:WUY23 D6:D23 GR6:GS23 QN6:QO23 AAJ6:AAK23 AKF6:AKG23 AUB6:AUC23 BDX6:BDY23 BNT6:BNU23 BXP6:BXQ23 CHL6:CHM23 CRH6:CRI23 DBD6:DBE23 DKZ6:DLA23 DUV6:DUW23 EER6:EES23 EON6:EOO23 EYJ6:EYK23 FIF6:FIG23 FSB6:FSC23 GBX6:GBY23 GLT6:GLU23 GVP6:GVQ23 HFL6:HFM23 HPH6:HPI23 HZD6:HZE23 IIZ6:IJA23 ISV6:ISW23 JCR6:JCS23 JMN6:JMO23 JWJ6:JWK23 KGF6:KGG23 KQB6:KQC23 KZX6:KZY23 LJT6:LJU23 LTP6:LTQ23 MDL6:MDM23 MNH6:MNI23 MXD6:MXE23 NGZ6:NHA23 NQV6:NQW23 OAR6:OAS23 OKN6:OKO23 OUJ6:OUK23 PEF6:PEG23 POB6:POC23 PXX6:PXY23 QHT6:QHU23 QRP6:QRQ23 RBL6:RBM23 RLH6:RLI23 RVD6:RVE23 SEZ6:SFA23 SOV6:SOW23 SYR6:SYS23 TIN6:TIO23 TSJ6:TSK23 UCF6:UCG23 UMB6:UMC23 UVX6:UVY23 VFT6:VFU23 VPP6:VPQ23 VZL6:VZM23 WJH6:WJI23 WTD6:WTE23 GS24 QO24 AAK24 AKG24 AUC24 BDY24 BNU24 BXQ24 CHM24 CRI24 DBE24 DLA24 DUW24 EES24 EOO24 EYK24 FIG24 FSC24 GBY24 GLU24 GVQ24 HFM24 HPI24 HZE24 IJA24 ISW24 JCS24 JMO24 JWK24 KGG24 KQC24 KZY24 LJU24 LTQ24 MDM24 MNI24 MXE24 NHA24 NQW24 OAS24 OKO24 OUK24 PEG24 POC24 PXY24 QHU24 QRQ24 RBM24 RLI24 RVE24 SFA24 SOW24 SYS24 TIO24 TSK24 UCG24 UMC24 UVY24 VFU24 VPQ24 VZM24 WJI24 WTE24 B25:B39 GP25:GP39 QL25:QL39 AAH25:AAH39 AKD25:AKD39 ATZ25:ATZ39 BDV25:BDV39 BNR25:BNR39 BXN25:BXN39 CHJ25:CHJ39 CRF25:CRF39 DBB25:DBB39 DKX25:DKX39 DUT25:DUT39 EEP25:EEP39 EOL25:EOL39 EYH25:EYH39 FID25:FID39 FRZ25:FRZ39 GBV25:GBV39 GLR25:GLR39 GVN25:GVN39 HFJ25:HFJ39 HPF25:HPF39 HZB25:HZB39 IIX25:IIX39 IST25:IST39 JCP25:JCP39 JML25:JML39 JWH25:JWH39 KGD25:KGD39 KPZ25:KPZ39 KZV25:KZV39 LJR25:LJR39 LTN25:LTN39 MDJ25:MDJ39 MNF25:MNF39 MXB25:MXB39 NGX25:NGX39 NQT25:NQT39 OAP25:OAP39 OKL25:OKL39 OUH25:OUH39 PED25:PED39 PNZ25:PNZ39 PXV25:PXV39 QHR25:QHR39 QRN25:QRN39 RBJ25:RBJ39 RLF25:RLF39 RVB25:RVB39 SEX25:SEX39 SOT25:SOT39 SYP25:SYP39 TIL25:TIL39 TSH25:TSH39 UCD25:UCD39 ULZ25:ULZ39 UVV25:UVV39 VFR25:VFR39 VPN25:VPN39 VZJ25:VZJ39 WJF25:WJF39 WTB25:WTB39 IH25:IM30 SD25:SI30 ABZ25:ACE30 ALV25:AMA30 AVR25:AVW30 BFN25:BFS30 BPJ25:BPO30 BZF25:BZK30 CJB25:CJG30 CSX25:CTC30 DCT25:DCY30 DMP25:DMU30 DWL25:DWQ30 EGH25:EGM30 EQD25:EQI30 EZZ25:FAE30 FJV25:FKA30 FTR25:FTW30 GDN25:GDS30 GNJ25:GNO30 GXF25:GXK30 HHB25:HHG30 HQX25:HRC30 IAT25:IAY30 IKP25:IKU30 IUL25:IUQ30 JEH25:JEM30 JOD25:JOI30 JXZ25:JYE30 KHV25:KIA30 KRR25:KRW30 LBN25:LBS30 LLJ25:LLO30 LVF25:LVK30 MFB25:MFG30 MOX25:MPC30 MYT25:MYY30 NIP25:NIU30 NSL25:NSQ30 OCH25:OCM30 OMD25:OMI30 OVZ25:OWE30 PFV25:PGA30 PPR25:PPW30 PZN25:PZS30 QJJ25:QJO30 QTF25:QTK30 RDB25:RDG30 RMX25:RNC30 RWT25:RWY30 SGP25:SGU30 SQL25:SQQ30 TAH25:TAM30 TKD25:TKI30 TTZ25:TUE30 UDV25:UEA30 UNR25:UNW30 UXN25:UXS30 VHJ25:VHO30 VRF25:VRK30 WBB25:WBG30 WKX25:WLC30 WUT25:WUY30 IH31:IK51 SD31:SG51 ABZ31:ACC51 ALV31:ALY51 AVR31:AVU51 BFN31:BFQ51 BPJ31:BPM51 BZF31:BZI51 CJB31:CJE51 CSX31:CTA51 DCT31:DCW51 DMP31:DMS51 DWL31:DWO51 EGH31:EGK51 EQD31:EQG51 EZZ31:FAC51 FJV31:FJY51 FTR31:FTU51 GDN31:GDQ51 GNJ31:GNM51 GXF31:GXI51 HHB31:HHE51 HQX31:HRA51 IAT31:IAW51 IKP31:IKS51 IUL31:IUO51 JEH31:JEK51 JOD31:JOG51 JXZ31:JYC51 KHV31:KHY51 KRR31:KRU51 LBN31:LBQ51 LLJ31:LLM51 LVF31:LVI51 MFB31:MFE51 MOX31:MPA51 MYT31:MYW51 NIP31:NIS51 NSL31:NSO51 OCH31:OCK51 OMD31:OMG51 OVZ31:OWC51 PFV31:PFY51 PPR31:PPU51 PZN31:PZQ51 QJJ31:QJM51 QTF31:QTI51 RDB31:RDE51 RMX31:RNA51 RWT31:RWW51 SGP31:SGS51 SQL31:SQO51 TAH31:TAK51 TKD31:TKG51 TTZ31:TUC51 UDV31:UDY51 UNR31:UNU51 UXN31:UXQ51 VHJ31:VHM51 VRF31:VRI51 WBB31:WBE51 WKX31:WLA51 WUT31:WUW51 IM31:IM51 SI31:SI51 ACE31:ACE51 AMA31:AMA51 AVW31:AVW51 BFS31:BFS51 BPO31:BPO51 BZK31:BZK51 CJG31:CJG51 CTC31:CTC51 DCY31:DCY51 DMU31:DMU51 DWQ31:DWQ51 EGM31:EGM51 EQI31:EQI51 FAE31:FAE51 FKA31:FKA51 FTW31:FTW51 GDS31:GDS51 GNO31:GNO51 GXK31:GXK51 HHG31:HHG51 HRC31:HRC51 IAY31:IAY51 IKU31:IKU51 IUQ31:IUQ51 JEM31:JEM51 JOI31:JOI51 JYE31:JYE51 KIA31:KIA51 KRW31:KRW51 LBS31:LBS51 LLO31:LLO51 LVK31:LVK51 MFG31:MFG51 MPC31:MPC51 MYY31:MYY51 NIU31:NIU51 NSQ31:NSQ51 OCM31:OCM51 OMI31:OMI51 OWE31:OWE51 PGA31:PGA51 PPW31:PPW51 PZS31:PZS51 QJO31:QJO51 QTK31:QTK51 RDG31:RDG51 RNC31:RNC51 RWY31:RWY51 SGU31:SGU51 SQQ31:SQQ51 TAM31:TAM51 TKI31:TKI51 TUE31:TUE51 UEA31:UEA51 UNW31:UNW51 UXS31:UXS51 VHO31:VHO51 VRK31:VRK51 WBG31:WBG51 WLC31:WLC51 WUY31:WUY51 IL33:IL38 SH33:SH38 ACD33:ACD38 ALZ33:ALZ38 AVV33:AVV38 BFR33:BFR38 BPN33:BPN38 BZJ33:BZJ38 CJF33:CJF38 CTB33:CTB38 DCX33:DCX38 DMT33:DMT38 DWP33:DWP38 EGL33:EGL38 EQH33:EQH38 FAD33:FAD38 FJZ33:FJZ38 FTV33:FTV38 GDR33:GDR38 GNN33:GNN38 GXJ33:GXJ38 HHF33:HHF38 HRB33:HRB38 IAX33:IAX38 IKT33:IKT38 IUP33:IUP38 JEL33:JEL38 JOH33:JOH38 JYD33:JYD38 KHZ33:KHZ38 KRV33:KRV38 LBR33:LBR38 LLN33:LLN38 LVJ33:LVJ38 MFF33:MFF38 MPB33:MPB38 MYX33:MYX38 NIT33:NIT38 NSP33:NSP38 OCL33:OCL38 OMH33:OMH38 OWD33:OWD38 PFZ33:PFZ38 PPV33:PPV38 PZR33:PZR38 QJN33:QJN38 QTJ33:QTJ38 RDF33:RDF38 RNB33:RNB38 RWX33:RWX38 SGT33:SGT38 SQP33:SQP38 TAL33:TAL38 TKH33:TKH38 TUD33:TUD38 UDZ33:UDZ38 UNV33:UNV38 UXR33:UXR38 VHN33:VHN38 VRJ33:VRJ38 WBF33:WBF38 WLB33:WLB38 WUX33:WUX38 A36:A51 GN36:GN51 QJ36:QJ51 AAF36:AAF51 AKB36:AKB51 ATX36:ATX51 BDT36:BDT51 BNP36:BNP51 BXL36:BXL51 CHH36:CHH51 CRD36:CRD51 DAZ36:DAZ51 DKV36:DKV51 DUR36:DUR51 EEN36:EEN51 EOJ36:EOJ51 EYF36:EYF51 FIB36:FIB51 FRX36:FRX51 GBT36:GBT51 GLP36:GLP51 GVL36:GVL51 HFH36:HFH51 HPD36:HPD51 HYZ36:HYZ51 IIV36:IIV51 ISR36:ISR51 JCN36:JCN51 JMJ36:JMJ51 JWF36:JWF51 KGB36:KGB51 KPX36:KPX51 KZT36:KZT51 LJP36:LJP51 LTL36:LTL51 MDH36:MDH51 MND36:MND51 MWZ36:MWZ51 NGV36:NGV51 NQR36:NQR51 OAN36:OAN51 OKJ36:OKJ51 OUF36:OUF51 PEB36:PEB51 PNX36:PNX51 PXT36:PXT51 QHP36:QHP51 QRL36:QRL51 RBH36:RBH51 RLD36:RLD51 RUZ36:RUZ51 SEV36:SEV51 SOR36:SOR51 SYN36:SYN51 TIJ36:TIJ51 TSF36:TSF51 UCB36:UCB51 ULX36:ULX51 UVT36:UVT51 VFP36:VFP51 VPL36:VPL51 VZH36:VZH51 WJD36:WJD51 WSZ36:WSZ51 B41:B51 GP41:GP51 QL41:QL51 AAH41:AAH51 AKD41:AKD51 ATZ41:ATZ51 BDV41:BDV51 BNR41:BNR51 BXN41:BXN51 CHJ41:CHJ51 CRF41:CRF51 DBB41:DBB51 DKX41:DKX51 DUT41:DUT51 EEP41:EEP51 EOL41:EOL51 EYH41:EYH51 FID41:FID51 FRZ41:FRZ51 GBV41:GBV51 GLR41:GLR51 GVN41:GVN51 HFJ41:HFJ51 HPF41:HPF51 HZB41:HZB51 IIX41:IIX51 IST41:IST51 JCP41:JCP51 JML41:JML51 JWH41:JWH51 KGD41:KGD51 KPZ41:KPZ51 KZV41:KZV51 LJR41:LJR51 LTN41:LTN51 MDJ41:MDJ51 MNF41:MNF51 MXB41:MXB51 NGX41:NGX51 NQT41:NQT51 OAP41:OAP51 OKL41:OKL51 OUH41:OUH51 PED41:PED51 PNZ41:PNZ51 PXV41:PXV51 QHR41:QHR51 QRN41:QRN51 RBJ41:RBJ51 RLF41:RLF51 RVB41:RVB51 SEX41:SEX51 SOT41:SOT51 SYP41:SYP51 TIL41:TIL51 TSH41:TSH51 UCD41:UCD51 ULZ41:ULZ51 UVV41:UVV51 VFR41:VFR51 VPN41:VPN51 VZJ41:VZJ51 WJF41:WJF51 WTB41:WTB51 IL40:IL43 SH40:SH43 ACD40:ACD43 ALZ40:ALZ43 AVV40:AVV43 BFR40:BFR43 BPN40:BPN43 BZJ40:BZJ43 CJF40:CJF43 CTB40:CTB43 DCX40:DCX43 DMT40:DMT43 DWP40:DWP43 EGL40:EGL43 EQH40:EQH43 FAD40:FAD43 FJZ40:FJZ43 FTV40:FTV43 GDR40:GDR43 GNN40:GNN43 GXJ40:GXJ43 HHF40:HHF43 HRB40:HRB43 IAX40:IAX43 IKT40:IKT43 IUP40:IUP43 JEL40:JEL43 JOH40:JOH43 JYD40:JYD43 KHZ40:KHZ43 KRV40:KRV43 LBR40:LBR43 LLN40:LLN43 LVJ40:LVJ43 MFF40:MFF43 MPB40:MPB43 MYX40:MYX43 NIT40:NIT43 NSP40:NSP43 OCL40:OCL43 OMH40:OMH43 OWD40:OWD43 PFZ40:PFZ43 PPV40:PPV43 PZR40:PZR43 QJN40:QJN43 QTJ40:QTJ43 RDF40:RDF43 RNB40:RNB43 RWX40:RWX43 SGT40:SGT43 SQP40:SQP43 TAL40:TAL43 TKH40:TKH43 TUD40:TUD43 UDZ40:UDZ43 UNV40:UNV43 UXR40:UXR43 VHN40:VHN43 VRJ40:VRJ43 WBF40:WBF43 WLB40:WLB43 WUX40:WUX43 IL45:IL51 SH45:SH51 ACD45:ACD51 ALZ45:ALZ51 AVV45:AVV51 BFR45:BFR51 BPN45:BPN51 BZJ45:BZJ51 CJF45:CJF51 CTB45:CTB51 DCX45:DCX51 DMT45:DMT51 DWP45:DWP51 EGL45:EGL51 EQH45:EQH51 FAD45:FAD51 FJZ45:FJZ51 FTV45:FTV51 GDR45:GDR51 GNN45:GNN51 GXJ45:GXJ51 HHF45:HHF51 HRB45:HRB51 IAX45:IAX51 IKT45:IKT51 IUP45:IUP51 JEL45:JEL51 JOH45:JOH51 JYD45:JYD51 KHZ45:KHZ51 KRV45:KRV51 LBR45:LBR51 LLN45:LLN51 LVJ45:LVJ51 MFF45:MFF51 MPB45:MPB51 MYX45:MYX51 NIT45:NIT51 NSP45:NSP51 OCL45:OCL51 OMH45:OMH51 OWD45:OWD51 PFZ45:PFZ51 PPV45:PPV51 PZR45:PZR51 QJN45:QJN51 QTJ45:QTJ51 RDF45:RDF51 RNB45:RNB51 RWX45:RWX51 SGT45:SGT51 SQP45:SQP51 TAL45:TAL51 TKH45:TKH51 TUD45:TUD51 UDZ45:UDZ51 UNV45:UNV51 UXR45:UXR51 VHN45:VHN51 VRJ45:VRJ51 WBF45:WBF51 WLB45:WLB51 WUX45:WUX51 D25:D51 GR25:GS51 QN25:QO51 AAJ25:AAK51 AKF25:AKG51 AUB25:AUC51 BDX25:BDY51 BNT25:BNU51 BXP25:BXQ51 CHL25:CHM51 CRH25:CRI51 DBD25:DBE51 DKZ25:DLA51 DUV25:DUW51 EER25:EES51 EON25:EOO51 EYJ25:EYK51 FIF25:FIG51 FSB25:FSC51 GBX25:GBY51 GLT25:GLU51 GVP25:GVQ51 HFL25:HFM51 HPH25:HPI51 HZD25:HZE51 IIZ25:IJA51 ISV25:ISW51 JCR25:JCS51 JMN25:JMO51 JWJ25:JWK51 KGF25:KGG51 KQB25:KQC51 KZX25:KZY51 LJT25:LJU51 LTP25:LTQ51 MDL25:MDM51 MNH25:MNI51 MXD25:MXE51 NGZ25:NHA51 NQV25:NQW51 OAR25:OAS51 OKN25:OKO51 OUJ25:OUK51 PEF25:PEG51 POB25:POC51 PXX25:PXY51 QHT25:QHU51 QRP25:QRQ51 RBL25:RBM51 RLH25:RLI51 RVD25:RVE51 SEZ25:SFA51 SOV25:SOW51 SYR25:SYS51 TIN25:TIO51 TSJ25:TSK51 UCF25:UCG51 UMB25:UMC51 UVX25:UVY51 VFT25:VFU51 VPP25:VPQ51 VZL25:VZM51 WJH25:WJI51 WTD25:WTE51" xr:uid="{F965275F-AD84-4162-8C14-7C93F302F671}">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GY23 QU23 AAQ23 AKM23 AUI23 BEE23 BOA23 BXW23 CHS23 CRO23 DBK23 DLG23 DVC23 EEY23 EOU23 EYQ23 FIM23 FSI23 GCE23 GMA23 GVW23 HFS23 HPO23 HZK23 IJG23 ITC23 JCY23 JMU23 JWQ23 KGM23 KQI23 LAE23 LKA23 LTW23 MDS23 MNO23 MXK23 NHG23 NRC23 OAY23 OKU23 OUQ23 PEM23 POI23 PYE23 QIA23 QRW23 RBS23 RLO23 RVK23 SFG23 SPC23 SYY23 TIU23 TSQ23 UCM23 UMI23 UWE23 VGA23 VPW23 VZS23 WJO23 WTK23 H21:H23 HD21:HG23 QZ21:RC23 AAV21:AAY23 AKR21:AKU23 AUN21:AUQ23 BEJ21:BEM23 BOF21:BOI23 BYB21:BYE23 CHX21:CIA23 CRT21:CRW23 DBP21:DBS23 DLL21:DLO23 DVH21:DVK23 EFD21:EFG23 EOZ21:EPC23 EYV21:EYY23 FIR21:FIU23 FSN21:FSQ23 GCJ21:GCM23 GMF21:GMI23 GWB21:GWE23 HFX21:HGA23 HPT21:HPW23 HZP21:HZS23 IJL21:IJO23 ITH21:ITK23 JDD21:JDG23 JMZ21:JNC23 JWV21:JWY23 KGR21:KGU23 KQN21:KQQ23 LAJ21:LAM23 LKF21:LKI23 LUB21:LUE23 MDX21:MEA23 MNT21:MNW23 MXP21:MXS23 NHL21:NHO23 NRH21:NRK23 OBD21:OBG23 OKZ21:OLC23 OUV21:OUY23 PER21:PEU23 PON21:POQ23 PYJ21:PYM23 QIF21:QII23 QSB21:QSE23 RBX21:RCA23 RLT21:RLW23 RVP21:RVS23 SFL21:SFO23 SPH21:SPK23 SZD21:SZG23 TIZ21:TJC23 TSV21:TSY23 UCR21:UCU23 UMN21:UMQ23 UWJ21:UWM23 VGF21:VGI23 VQB21:VQE23 VZX21:WAA23 WJT21:WJW23 WTP21:WTS23 HB22:HB23 QX22:QX23 AAT22:AAT23 AKP22:AKP23 AUL22:AUL23 BEH22:BEH23 BOD22:BOD23 BXZ22:BXZ23 CHV22:CHV23 CRR22:CRR23 DBN22:DBN23 DLJ22:DLJ23 DVF22:DVF23 EFB22:EFB23 EOX22:EOX23 EYT22:EYT23 FIP22:FIP23 FSL22:FSL23 GCH22:GCH23 GMD22:GMD23 GVZ22:GVZ23 HFV22:HFV23 HPR22:HPR23 HZN22:HZN23 IJJ22:IJJ23 ITF22:ITF23 JDB22:JDB23 JMX22:JMX23 JWT22:JWT23 KGP22:KGP23 KQL22:KQL23 LAH22:LAH23 LKD22:LKD23 LTZ22:LTZ23 MDV22:MDV23 MNR22:MNR23 MXN22:MXN23 NHJ22:NHJ23 NRF22:NRF23 OBB22:OBB23 OKX22:OKX23 OUT22:OUT23 PEP22:PEP23 POL22:POL23 PYH22:PYH23 QID22:QID23 QRZ22:QRZ23 RBV22:RBV23 RLR22:RLR23 RVN22:RVN23 SFJ22:SFJ23 SPF22:SPF23 SZB22:SZB23 TIX22:TIX23 TST22:TST23 UCP22:UCP23 UML22:UML23 UWH22:UWH23 VGD22:VGD23 VPZ22:VPZ23 VZV22:VZV23 WJR22:WJR23 WTN22:WTN23 HC22 QY22 AAU22 AKQ22 AUM22 BEI22 BOE22 BYA22 CHW22 CRS22 DBO22 DLK22 DVG22 EFC22 EOY22 EYU22 FIQ22 FSM22 GCI22 GME22 GWA22 HFW22 HPS22 HZO22 IJK22 ITG22 JDC22 JMY22 JWU22 KGQ22 KQM22 LAI22 LKE22 LUA22 MDW22 MNS22 MXO22 NHK22 NRG22 OBC22 OKY22 OUU22 PEQ22 POM22 PYI22 QIE22 QSA22 RBW22 RLS22 RVO22 SFK22 SPG22 SZC22 TIY22 TSU22 UCQ22 UMM22 UWI22 VGE22 VQA22 VZW22 WJS22 WTO22 F21:F22 HA21:HA22 QW21:QW22 AAS21:AAS22 AKO21:AKO22 AUK21:AUK22 BEG21:BEG22 BOC21:BOC22 BXY21:BXY22 CHU21:CHU22 CRQ21:CRQ22 DBM21:DBM22 DLI21:DLI22 DVE21:DVE22 EFA21:EFA22 EOW21:EOW22 EYS21:EYS22 FIO21:FIO22 FSK21:FSK22 GCG21:GCG22 GMC21:GMC22 GVY21:GVY22 HFU21:HFU22 HPQ21:HPQ22 HZM21:HZM22 IJI21:IJI22 ITE21:ITE22 JDA21:JDA22 JMW21:JMW22 JWS21:JWS22 KGO21:KGO22 KQK21:KQK22 LAG21:LAG22 LKC21:LKC22 LTY21:LTY22 MDU21:MDU22 MNQ21:MNQ22 MXM21:MXM22 NHI21:NHI22 NRE21:NRE22 OBA21:OBA22 OKW21:OKW22 OUS21:OUS22 PEO21:PEO22 POK21:POK22 PYG21:PYG22 QIC21:QIC22 QRY21:QRY22 RBU21:RBU22 RLQ21:RLQ22 RVM21:RVM22 SFI21:SFI22 SPE21:SPE22 SZA21:SZA22 TIW21:TIW22 TSS21:TSS22 UCO21:UCO22 UMK21:UMK22 UWG21:UWG22 VGC21:VGC22 VPY21:VPY22 VZU21:VZU22 WJQ21:WJQ22 WTM21:WTM22 GU24:GU31 QQ24:QQ31 AAM24:AAM31 AKI24:AKI31 AUE24:AUE31 BEA24:BEA31 BNW24:BNW31 BXS24:BXS31 CHO24:CHO31 CRK24:CRK31 DBG24:DBG31 DLC24:DLC31 DUY24:DUY31 EEU24:EEU31 EOQ24:EOQ31 EYM24:EYM31 FII24:FII31 FSE24:FSE31 GCA24:GCA31 GLW24:GLW31 GVS24:GVS31 HFO24:HFO31 HPK24:HPK31 HZG24:HZG31 IJC24:IJC31 ISY24:ISY31 JCU24:JCU31 JMQ24:JMQ31 JWM24:JWM31 KGI24:KGI31 KQE24:KQE31 LAA24:LAA31 LJW24:LJW31 LTS24:LTS31 MDO24:MDO31 MNK24:MNK31 MXG24:MXG31 NHC24:NHC31 NQY24:NQY31 OAU24:OAU31 OKQ24:OKQ31 OUM24:OUM31 PEI24:PEI31 POE24:POE31 PYA24:PYA31 QHW24:QHW31 QRS24:QRS31 RBO24:RBO31 RLK24:RLK31 RVG24:RVG31 SFC24:SFC31 SOY24:SOY31 SYU24:SYU31 TIQ24:TIQ31 TSM24:TSM31 UCI24:UCI31 UME24:UME31 UWA24:UWA31 VFW24:VFW31 VPS24:VPS31 VZO24:VZO31 WJK24:WJK31 WTG24:WTG31 GU33 QQ33 AAM33 AKI33 AUE33 BEA33 BNW33 BXS33 CHO33 CRK33 DBG33 DLC33 DUY33 EEU33 EOQ33 EYM33 FII33 FSE33 GCA33 GLW33 GVS33 HFO33 HPK33 HZG33 IJC33 ISY33 JCU33 JMQ33 JWM33 KGI33 KQE33 LAA33 LJW33 LTS33 MDO33 MNK33 MXG33 NHC33 NQY33 OAU33 OKQ33 OUM33 PEI33 POE33 PYA33 QHW33 QRS33 RBO33 RLK33 RVG33 SFC33 SOY33 SYU33 TIQ33 TSM33 UCI33 UME33 UWA33 VFW33 VPS33 VZO33 WJK33 WTG33 GU36 QQ36 AAM36 AKI36 AUE36 BEA36 BNW36 BXS36 CHO36 CRK36 DBG36 DLC36 DUY36 EEU36 EOQ36 EYM36 FII36 FSE36 GCA36 GLW36 GVS36 HFO36 HPK36 HZG36 IJC36 ISY36 JCU36 JMQ36 JWM36 KGI36 KQE36 LAA36 LJW36 LTS36 MDO36 MNK36 MXG36 NHC36 NQY36 OAU36 OKQ36 OUM36 PEI36 POE36 PYA36 QHW36 QRS36 RBO36 RLK36 RVG36 SFC36 SOY36 SYU36 TIQ36 TSM36 UCI36 UME36 UWA36 VFW36 VPS36 VZO36 WJK36 WTG36 GX38 QT38 AAP38 AKL38 AUH38 BED38 BNZ38 BXV38 CHR38 CRN38 DBJ38 DLF38 DVB38 EEX38 EOT38 EYP38 FIL38 FSH38 GCD38 GLZ38 GVV38 HFR38 HPN38 HZJ38 IJF38 ITB38 JCX38 JMT38 JWP38 KGL38 KQH38 LAD38 LJZ38 LTV38 MDR38 MNN38 MXJ38 NHF38 NRB38 OAX38 OKT38 OUP38 PEL38 POH38 PYD38 QHZ38 QRV38 RBR38 RLN38 RVJ38 SFF38 SPB38 SYX38 TIT38 TSP38 UCL38 UMH38 UWD38 VFZ38 VPV38 VZR38 WJN38 WTJ38 GU38:GU39 QQ38:QQ39 AAM38:AAM39 AKI38:AKI39 AUE38:AUE39 BEA38:BEA39 BNW38:BNW39 BXS38:BXS39 CHO38:CHO39 CRK38:CRK39 DBG38:DBG39 DLC38:DLC39 DUY38:DUY39 EEU38:EEU39 EOQ38:EOQ39 EYM38:EYM39 FII38:FII39 FSE38:FSE39 GCA38:GCA39 GLW38:GLW39 GVS38:GVS39 HFO38:HFO39 HPK38:HPK39 HZG38:HZG39 IJC38:IJC39 ISY38:ISY39 JCU38:JCU39 JMQ38:JMQ39 JWM38:JWM39 KGI38:KGI39 KQE38:KQE39 LAA38:LAA39 LJW38:LJW39 LTS38:LTS39 MDO38:MDO39 MNK38:MNK39 MXG38:MXG39 NHC38:NHC39 NQY38:NQY39 OAU38:OAU39 OKQ38:OKQ39 OUM38:OUM39 PEI38:PEI39 POE38:POE39 PYA38:PYA39 QHW38:QHW39 QRS38:QRS39 RBO38:RBO39 RLK38:RLK39 RVG38:RVG39 SFC38:SFC39 SOY38:SOY39 SYU38:SYU39 TIQ38:TIQ39 TSM38:TSM39 UCI38:UCI39 UME38:UME39 UWA38:UWA39 VFW38:VFW39 VPS38:VPS39 VZO38:VZO39 WJK38:WJK39 WTG38:WTG39 GU42 QQ42 AAM42 AKI42 AUE42 BEA42 BNW42 BXS42 CHO42 CRK42 DBG42 DLC42 DUY42 EEU42 EOQ42 EYM42 FII42 FSE42 GCA42 GLW42 GVS42 HFO42 HPK42 HZG42 IJC42 ISY42 JCU42 JMQ42 JWM42 KGI42 KQE42 LAA42 LJW42 LTS42 MDO42 MNK42 MXG42 NHC42 NQY42 OAU42 OKQ42 OUM42 PEI42 POE42 PYA42 QHW42 QRS42 RBO42 RLK42 RVG42 SFC42 SOY42 SYU42 TIQ42 TSM42 UCI42 UME42 UWA42 VFW42 VPS42 VZO42 WJK42 WTG42 GU44:GU45 QQ44:QQ45 AAM44:AAM45 AKI44:AKI45 AUE44:AUE45 BEA44:BEA45 BNW44:BNW45 BXS44:BXS45 CHO44:CHO45 CRK44:CRK45 DBG44:DBG45 DLC44:DLC45 DUY44:DUY45 EEU44:EEU45 EOQ44:EOQ45 EYM44:EYM45 FII44:FII45 FSE44:FSE45 GCA44:GCA45 GLW44:GLW45 GVS44:GVS45 HFO44:HFO45 HPK44:HPK45 HZG44:HZG45 IJC44:IJC45 ISY44:ISY45 JCU44:JCU45 JMQ44:JMQ45 JWM44:JWM45 KGI44:KGI45 KQE44:KQE45 LAA44:LAA45 LJW44:LJW45 LTS44:LTS45 MDO44:MDO45 MNK44:MNK45 MXG44:MXG45 NHC44:NHC45 NQY44:NQY45 OAU44:OAU45 OKQ44:OKQ45 OUM44:OUM45 PEI44:PEI45 POE44:POE45 PYA44:PYA45 QHW44:QHW45 QRS44:QRS45 RBO44:RBO45 RLK44:RLK45 RVG44:RVG45 SFC44:SFC45 SOY44:SOY45 SYU44:SYU45 TIQ44:TIQ45 TSM44:TSM45 UCI44:UCI45 UME44:UME45 UWA44:UWA45 VFW44:VFW45 VPS44:VPS45 VZO44:VZO45 WJK44:WJK45 WTG44:WTG45" xr:uid="{FDE05A4F-A645-436C-AB76-BF7FFD8BB9C5}">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2 QK7:QK22 AAG7:AAG22 AKC7:AKC22 ATY7:ATY22 BDU7:BDU22 BNQ7:BNQ22 BXM7:BXM22 CHI7:CHI22 CRE7:CRE22 DBA7:DBA22 DKW7:DKW22 DUS7:DUS22 EEO7:EEO22 EOK7:EOK22 EYG7:EYG22 FIC7:FIC22 FRY7:FRY22 GBU7:GBU22 GLQ7:GLQ22 GVM7:GVM22 HFI7:HFI22 HPE7:HPE22 HZA7:HZA22 IIW7:IIW22 ISS7:ISS22 JCO7:JCO22 JMK7:JMK22 JWG7:JWG22 KGC7:KGC22 KPY7:KPY22 KZU7:KZU22 LJQ7:LJQ22 LTM7:LTM22 MDI7:MDI22 MNE7:MNE22 MXA7:MXA22 NGW7:NGW22 NQS7:NQS22 OAO7:OAO22 OKK7:OKK22 OUG7:OUG22 PEC7:PEC22 PNY7:PNY22 PXU7:PXU22 QHQ7:QHQ22 QRM7:QRM22 RBI7:RBI22 RLE7:RLE22 RVA7:RVA22 SEW7:SEW22 SOS7:SOS22 SYO7:SYO22 TIK7:TIK22 TSG7:TSG22 UCC7:UCC22 ULY7:ULY22 UVU7:UVU22 VFQ7:VFQ22 VPM7:VPM22 VZI7:VZI22 WJE7:WJE22 WTA7:WTA22 GO24:GO25 QK24:QK25 AAG24:AAG25 AKC24:AKC25 ATY24:ATY25 BDU24:BDU25 BNQ24:BNQ25 BXM24:BXM25 CHI24:CHI25 CRE24:CRE25 DBA24:DBA25 DKW24:DKW25 DUS24:DUS25 EEO24:EEO25 EOK24:EOK25 EYG24:EYG25 FIC24:FIC25 FRY24:FRY25 GBU24:GBU25 GLQ24:GLQ25 GVM24:GVM25 HFI24:HFI25 HPE24:HPE25 HZA24:HZA25 IIW24:IIW25 ISS24:ISS25 JCO24:JCO25 JMK24:JMK25 JWG24:JWG25 KGC24:KGC25 KPY24:KPY25 KZU24:KZU25 LJQ24:LJQ25 LTM24:LTM25 MDI24:MDI25 MNE24:MNE25 MXA24:MXA25 NGW24:NGW25 NQS24:NQS25 OAO24:OAO25 OKK24:OKK25 OUG24:OUG25 PEC24:PEC25 PNY24:PNY25 PXU24:PXU25 QHQ24:QHQ25 QRM24:QRM25 RBI24:RBI25 RLE24:RLE25 RVA24:RVA25 SEW24:SEW25 SOS24:SOS25 SYO24:SYO25 TIK24:TIK25 TSG24:TSG25 UCC24:UCC25 ULY24:ULY25 UVU24:UVU25 VFQ24:VFQ25 VPM24:VPM25 VZI24:VZI25 WJE24:WJE25 WTA24:WTA25 GO27:GO30 QK27:QK30 AAG27:AAG30 AKC27:AKC30 ATY27:ATY30 BDU27:BDU30 BNQ27:BNQ30 BXM27:BXM30 CHI27:CHI30 CRE27:CRE30 DBA27:DBA30 DKW27:DKW30 DUS27:DUS30 EEO27:EEO30 EOK27:EOK30 EYG27:EYG30 FIC27:FIC30 FRY27:FRY30 GBU27:GBU30 GLQ27:GLQ30 GVM27:GVM30 HFI27:HFI30 HPE27:HPE30 HZA27:HZA30 IIW27:IIW30 ISS27:ISS30 JCO27:JCO30 JMK27:JMK30 JWG27:JWG30 KGC27:KGC30 KPY27:KPY30 KZU27:KZU30 LJQ27:LJQ30 LTM27:LTM30 MDI27:MDI30 MNE27:MNE30 MXA27:MXA30 NGW27:NGW30 NQS27:NQS30 OAO27:OAO30 OKK27:OKK30 OUG27:OUG30 PEC27:PEC30 PNY27:PNY30 PXU27:PXU30 QHQ27:QHQ30 QRM27:QRM30 RBI27:RBI30 RLE27:RLE30 RVA27:RVA30 SEW27:SEW30 SOS27:SOS30 SYO27:SYO30 TIK27:TIK30 TSG27:TSG30 UCC27:UCC30 ULY27:ULY30 UVU27:UVU30 VFQ27:VFQ30 VPM27:VPM30 VZI27:VZI30 WJE27:WJE30 WTA27:WTA30 GO33:GO51 QK33:QK51 AAG33:AAG51 AKC33:AKC51 ATY33:ATY51 BDU33:BDU51 BNQ33:BNQ51 BXM33:BXM51 CHI33:CHI51 CRE33:CRE51 DBA33:DBA51 DKW33:DKW51 DUS33:DUS51 EEO33:EEO51 EOK33:EOK51 EYG33:EYG51 FIC33:FIC51 FRY33:FRY51 GBU33:GBU51 GLQ33:GLQ51 GVM33:GVM51 HFI33:HFI51 HPE33:HPE51 HZA33:HZA51 IIW33:IIW51 ISS33:ISS51 JCO33:JCO51 JMK33:JMK51 JWG33:JWG51 KGC33:KGC51 KPY33:KPY51 KZU33:KZU51 LJQ33:LJQ51 LTM33:LTM51 MDI33:MDI51 MNE33:MNE51 MXA33:MXA51 NGW33:NGW51 NQS33:NQS51 OAO33:OAO51 OKK33:OKK51 OUG33:OUG51 PEC33:PEC51 PNY33:PNY51 PXU33:PXU51 QHQ33:QHQ51 QRM33:QRM51 RBI33:RBI51 RLE33:RLE51 RVA33:RVA51 SEW33:SEW51 SOS33:SOS51 SYO33:SYO51 TIK33:TIK51 TSG33:TSG51 UCC33:UCC51 ULY33:ULY51 UVU33:UVU51 VFQ33:VFQ51 VPM33:VPM51 VZI33:VZI51 WJE33:WJE51 WTA33:WTA51" xr:uid="{C7504B23-7FFC-4055-AB18-33F1CC21AF06}">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GM38 QI38 AAE38 AKA38 ATW38 BDS38 BNO38 BXK38 CHG38 CRC38 DAY38 DKU38 DUQ38 EEM38 EOI38 EYE38 FIA38 FRW38 GBS38 GLO38 GVK38 HFG38 HPC38 HYY38 IIU38 ISQ38 JCM38 JMI38 JWE38 KGA38 KPW38 KZS38 LJO38 LTK38 MDG38 MNC38 MWY38 NGU38 NQQ38 OAM38 OKI38 OUE38 PEA38 PNW38 PXS38 QHO38 QRK38 RBG38 RLC38 RUY38 SEU38 SOQ38 SYM38 TII38 TSE38 UCA38 ULW38 UVS38 VFO38 VPK38 VZG38 WJC38 WSY38" xr:uid="{9D0EF75F-C3BE-4EB3-90B1-0E66649BFECE}">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C819FAFE-2260-4035-B054-649E5EC79AF9}">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C20BFDC3-53DE-4416-BC99-27DA4601570A}">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2CD9444B-7472-40FE-8210-E90888DE5673}">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72A666F5-D168-42F6-B35E-C9FB86856C9B}">
      <formula1>0</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IE38 SA38 ABW38 ALS38 AVO38 BFK38 BPG38 BZC38 CIY38 CSU38 DCQ38 DMM38 DWI38 EGE38 EQA38 EZW38 FJS38 FTO38 GDK38 GNG38 GXC38 HGY38 HQU38 IAQ38 IKM38 IUI38 JEE38 JOA38 JXW38 KHS38 KRO38 LBK38 LLG38 LVC38 MEY38 MOU38 MYQ38 NIM38 NSI38 OCE38 OMA38 OVW38 PFS38 PPO38 PZK38 QJG38 QTC38 RCY38 RMU38 RWQ38 SGM38 SQI38 TAE38 TKA38 TTW38 UDS38 UNO38 UXK38 VHG38 VRC38 WAY38 WKU38 WUQ38" xr:uid="{3B9805EA-9462-46DC-A2A4-33097FA8F578}">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IG21:IG23 SC21:SC23 ABY21:ABY23 ALU21:ALU23 AVQ21:AVQ23 BFM21:BFM23 BPI21:BPI23 BZE21:BZE23 CJA21:CJA23 CSW21:CSW23 DCS21:DCS23 DMO21:DMO23 DWK21:DWK23 EGG21:EGG23 EQC21:EQC23 EZY21:EZY23 FJU21:FJU23 FTQ21:FTQ23 GDM21:GDM23 GNI21:GNI23 GXE21:GXE23 HHA21:HHA23 HQW21:HQW23 IAS21:IAS23 IKO21:IKO23 IUK21:IUK23 JEG21:JEG23 JOC21:JOC23 JXY21:JXY23 KHU21:KHU23 KRQ21:KRQ23 LBM21:LBM23 LLI21:LLI23 LVE21:LVE23 MFA21:MFA23 MOW21:MOW23 MYS21:MYS23 NIO21:NIO23 NSK21:NSK23 OCG21:OCG23 OMC21:OMC23 OVY21:OVY23 PFU21:PFU23 PPQ21:PPQ23 PZM21:PZM23 QJI21:QJI23 QTE21:QTE23 RDA21:RDA23 RMW21:RMW23 RWS21:RWS23 SGO21:SGO23 SQK21:SQK23 TAG21:TAG23 TKC21:TKC23 TTY21:TTY23 UDU21:UDU23 UNQ21:UNQ23 UXM21:UXM23 VHI21:VHI23 VRE21:VRE23 WBA21:WBA23 WKW21:WKW23 WUS21:WUS23 IG28:IG30 SC28:SC30 ABY28:ABY30 ALU28:ALU30 AVQ28:AVQ30 BFM28:BFM30 BPI28:BPI30 BZE28:BZE30 CJA28:CJA30 CSW28:CSW30 DCS28:DCS30 DMO28:DMO30 DWK28:DWK30 EGG28:EGG30 EQC28:EQC30 EZY28:EZY30 FJU28:FJU30 FTQ28:FTQ30 GDM28:GDM30 GNI28:GNI30 GXE28:GXE30 HHA28:HHA30 HQW28:HQW30 IAS28:IAS30 IKO28:IKO30 IUK28:IUK30 JEG28:JEG30 JOC28:JOC30 JXY28:JXY30 KHU28:KHU30 KRQ28:KRQ30 LBM28:LBM30 LLI28:LLI30 LVE28:LVE30 MFA28:MFA30 MOW28:MOW30 MYS28:MYS30 NIO28:NIO30 NSK28:NSK30 OCG28:OCG30 OMC28:OMC30 OVY28:OVY30 PFU28:PFU30 PPQ28:PPQ30 PZM28:PZM30 QJI28:QJI30 QTE28:QTE30 RDA28:RDA30 RMW28:RMW30 RWS28:RWS30 SGO28:SGO30 SQK28:SQK30 TAG28:TAG30 TKC28:TKC30 TTY28:TTY30 UDU28:UDU30 UNQ28:UNQ30 UXM28:UXM30 VHI28:VHI30 VRE28:VRE30 WBA28:WBA30 WKW28:WKW30 WUS28:WUS30 IG32:IG51 SC32:SC51 ABY32:ABY51 ALU32:ALU51 AVQ32:AVQ51 BFM32:BFM51 BPI32:BPI51 BZE32:BZE51 CJA32:CJA51 CSW32:CSW51 DCS32:DCS51 DMO32:DMO51 DWK32:DWK51 EGG32:EGG51 EQC32:EQC51 EZY32:EZY51 FJU32:FJU51 FTQ32:FTQ51 GDM32:GDM51 GNI32:GNI51 GXE32:GXE51 HHA32:HHA51 HQW32:HQW51 IAS32:IAS51 IKO32:IKO51 IUK32:IUK51 JEG32:JEG51 JOC32:JOC51 JXY32:JXY51 KHU32:KHU51 KRQ32:KRQ51 LBM32:LBM51 LLI32:LLI51 LVE32:LVE51 MFA32:MFA51 MOW32:MOW51 MYS32:MYS51 NIO32:NIO51 NSK32:NSK51 OCG32:OCG51 OMC32:OMC51 OVY32:OVY51 PFU32:PFU51 PPQ32:PPQ51 PZM32:PZM51 QJI32:QJI51 QTE32:QTE51 RDA32:RDA51 RMW32:RMW51 RWS32:RWS51 SGO32:SGO51 SQK32:SQK51 TAG32:TAG51 TKC32:TKC51 TTY32:TTY51 UDU32:UDU51 UNQ32:UNQ51 UXM32:UXM51 VHI32:VHI51 VRE32:VRE51 WBA32:WBA51 WKW32:WKW51 WUS32:WUS51" xr:uid="{97337BF3-9177-46F4-ADD3-72884C6B9934}">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28CCBE97-3188-4541-B4B9-C65DF2C3CCE6}">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51 QH7:QH51 AAD7:AAD51 AJZ7:AJZ51 ATV7:ATV51 BDR7:BDR51 BNN7:BNN51 BXJ7:BXJ51 CHF7:CHF51 CRB7:CRB51 DAX7:DAX51 DKT7:DKT51 DUP7:DUP51 EEL7:EEL51 EOH7:EOH51 EYD7:EYD51 FHZ7:FHZ51 FRV7:FRV51 GBR7:GBR51 GLN7:GLN51 GVJ7:GVJ51 HFF7:HFF51 HPB7:HPB51 HYX7:HYX51 IIT7:IIT51 ISP7:ISP51 JCL7:JCL51 JMH7:JMH51 JWD7:JWD51 KFZ7:KFZ51 KPV7:KPV51 KZR7:KZR51 LJN7:LJN51 LTJ7:LTJ51 MDF7:MDF51 MNB7:MNB51 MWX7:MWX51 NGT7:NGT51 NQP7:NQP51 OAL7:OAL51 OKH7:OKH51 OUD7:OUD51 PDZ7:PDZ51 PNV7:PNV51 PXR7:PXR51 QHN7:QHN51 QRJ7:QRJ51 RBF7:RBF51 RLB7:RLB51 RUX7:RUX51 SET7:SET51 SOP7:SOP51 SYL7:SYL51 TIH7:TIH51 TSD7:TSD51 UBZ7:UBZ51 ULV7:ULV51 UVR7:UVR51 VFN7:VFN51 VPJ7:VPJ51 VZF7:VZF51 WJB7:WJB51 WSX7:WSX51" xr:uid="{2C8F1FED-711A-4F86-93D3-8D17627FED4D}">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51 QG7:QG51 AAC7:AAC51 AJY7:AJY51 ATU7:ATU51 BDQ7:BDQ51 BNM7:BNM51 BXI7:BXI51 CHE7:CHE51 CRA7:CRA51 DAW7:DAW51 DKS7:DKS51 DUO7:DUO51 EEK7:EEK51 EOG7:EOG51 EYC7:EYC51 FHY7:FHY51 FRU7:FRU51 GBQ7:GBQ51 GLM7:GLM51 GVI7:GVI51 HFE7:HFE51 HPA7:HPA51 HYW7:HYW51 IIS7:IIS51 ISO7:ISO51 JCK7:JCK51 JMG7:JMG51 JWC7:JWC51 KFY7:KFY51 KPU7:KPU51 KZQ7:KZQ51 LJM7:LJM51 LTI7:LTI51 MDE7:MDE51 MNA7:MNA51 MWW7:MWW51 NGS7:NGS51 NQO7:NQO51 OAK7:OAK51 OKG7:OKG51 OUC7:OUC51 PDY7:PDY51 PNU7:PNU51 PXQ7:PXQ51 QHM7:QHM51 QRI7:QRI51 RBE7:RBE51 RLA7:RLA51 RUW7:RUW51 SES7:SES51 SOO7:SOO51 SYK7:SYK51 TIG7:TIG51 TSC7:TSC51 UBY7:UBY51 ULU7:ULU51 UVQ7:UVQ51 VFM7:VFM51 VPI7:VPI51 VZE7:VZE51 WJA7:WJA51 WSW7:WSW51" xr:uid="{0FF3ED65-9F91-49C5-8A87-100789D01CB4}">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551D157D-EF51-4531-8203-742BA29C348A}">
      <formula1>0</formula1>
      <formula2>0</formula2>
    </dataValidation>
    <dataValidation type="list" operator="equal" showErrorMessage="1" sqref="GS3 WTE46:WTE51 WJI46:WJI51 VZM46:VZM51 VPQ46:VPQ51 VFU46:VFU51 UVY46:UVY51 UMC46:UMC51 UCG46:UCG51 TSK46:TSK51 TIO46:TIO51 SYS46:SYS51 SOW46:SOW51 SFA46:SFA51 RVE46:RVE51 RLI46:RLI51 RBM46:RBM51 QRQ46:QRQ51 QHU46:QHU51 PXY46:PXY51 POC46:POC51 PEG46:PEG51 OUK46:OUK51 OKO46:OKO51 OAS46:OAS51 NQW46:NQW51 NHA46:NHA51 MXE46:MXE51 MNI46:MNI51 MDM46:MDM51 LTQ46:LTQ51 LJU46:LJU51 KZY46:KZY51 KQC46:KQC51 KGG46:KGG51 JWK46:JWK51 JMO46:JMO51 JCS46:JCS51 ISW46:ISW51 IJA46:IJA51 HZE46:HZE51 HPI46:HPI51 HFM46:HFM51 GVQ46:GVQ51 GLU46:GLU51 GBY46:GBY51 FSC46:FSC51 FIG46:FIG51 EYK46:EYK51 EOO46:EOO51 EES46:EES51 DUW46:DUW51 DLA46:DLA51 DBE46:DBE51 CRI46:CRI51 CHM46:CHM51 BXQ46:BXQ51 BNU46:BNU51 BDY46:BDY51 AUC46:AUC51 AKG46:AKG51 AAK46:AAK51 QO46:QO51 GS46:GS51 WTE42:WTE44 WJI42:WJI44 VZM42:VZM44 VPQ42:VPQ44 VFU42:VFU44 UVY42:UVY44 UMC42:UMC44 UCG42:UCG44 TSK42:TSK44 TIO42:TIO44 SYS42:SYS44 SOW42:SOW44 SFA42:SFA44 RVE42:RVE44 RLI42:RLI44 RBM42:RBM44 QRQ42:QRQ44 QHU42:QHU44 PXY42:PXY44 POC42:POC44 PEG42:PEG44 OUK42:OUK44 OKO42:OKO44 OAS42:OAS44 NQW42:NQW44 NHA42:NHA44 MXE42:MXE44 MNI42:MNI44 MDM42:MDM44 LTQ42:LTQ44 LJU42:LJU44 KZY42:KZY44 KQC42:KQC44 KGG42:KGG44 JWK42:JWK44 JMO42:JMO44 JCS42:JCS44 ISW42:ISW44 IJA42:IJA44 HZE42:HZE44 HPI42:HPI44 HFM42:HFM44 GVQ42:GVQ44 GLU42:GLU44 GBY42:GBY44 FSC42:FSC44 FIG42:FIG44 EYK42:EYK44 EOO42:EOO44 EES42:EES44 DUW42:DUW44 DLA42:DLA44 DBE42:DBE44 CRI42:CRI44 CHM42:CHM44 BXQ42:BXQ44 BNU42:BNU44 BDY42:BDY44 AUC42:AUC44 AKG42:AKG44 AAK42:AAK44 QO42:QO44 GS42:GS44 WTE31 WJI31 VZM31 VPQ31 VFU31 UVY31 UMC31 UCG31 TSK31 TIO31 SYS31 SOW31 SFA31 RVE31 RLI31 RBM31 QRQ31 QHU31 PXY31 POC31 PEG31 OUK31 OKO31 OAS31 NQW31 NHA31 MXE31 MNI31 MDM31 LTQ31 LJU31 KZY31 KQC31 KGG31 JWK31 JMO31 JCS31 ISW31 IJA31 HZE31 HPI31 HFM31 GVQ31 GLU31 GBY31 FSC31 FIG31 EYK31 EOO31 EES31 DUW31 DLA31 DBE31 CRI31 CHM31 BXQ31 BNU31 BDY31 AUC31 AKG31 AAK31 QO31 GS31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CCD7687F-168B-4B83-8F24-2571D5E6B1B8}">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215535D8-016D-4AF7-A07D-6B77005F628B}">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17AE43FA-626A-4931-8F73-BCD3525F6CA6}">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37 QI7:QI37 AAE7:AAE37 AKA7:AKA37 ATW7:ATW37 BDS7:BDS37 BNO7:BNO37 BXK7:BXK37 CHG7:CHG37 CRC7:CRC37 DAY7:DAY37 DKU7:DKU37 DUQ7:DUQ37 EEM7:EEM37 EOI7:EOI37 EYE7:EYE37 FIA7:FIA37 FRW7:FRW37 GBS7:GBS37 GLO7:GLO37 GVK7:GVK37 HFG7:HFG37 HPC7:HPC37 HYY7:HYY37 IIU7:IIU37 ISQ7:ISQ37 JCM7:JCM37 JMI7:JMI37 JWE7:JWE37 KGA7:KGA37 KPW7:KPW37 KZS7:KZS37 LJO7:LJO37 LTK7:LTK37 MDG7:MDG37 MNC7:MNC37 MWY7:MWY37 NGU7:NGU37 NQQ7:NQQ37 OAM7:OAM37 OKI7:OKI37 OUE7:OUE37 PEA7:PEA37 PNW7:PNW37 PXS7:PXS37 QHO7:QHO37 QRK7:QRK37 RBG7:RBG37 RLC7:RLC37 RUY7:RUY37 SEU7:SEU37 SOQ7:SOQ37 SYM7:SYM37 TII7:TII37 TSE7:TSE37 UCA7:UCA37 ULW7:ULW37 UVS7:UVS37 VFO7:VFO37 VPK7:VPK37 VZG7:VZG37 WJC7:WJC37 WSY7:WSY37 GM39:GM51 QI39:QI51 AAE39:AAE51 AKA39:AKA51 ATW39:ATW51 BDS39:BDS51 BNO39:BNO51 BXK39:BXK51 CHG39:CHG51 CRC39:CRC51 DAY39:DAY51 DKU39:DKU51 DUQ39:DUQ51 EEM39:EEM51 EOI39:EOI51 EYE39:EYE51 FIA39:FIA51 FRW39:FRW51 GBS39:GBS51 GLO39:GLO51 GVK39:GVK51 HFG39:HFG51 HPC39:HPC51 HYY39:HYY51 IIU39:IIU51 ISQ39:ISQ51 JCM39:JCM51 JMI39:JMI51 JWE39:JWE51 KGA39:KGA51 KPW39:KPW51 KZS39:KZS51 LJO39:LJO51 LTK39:LTK51 MDG39:MDG51 MNC39:MNC51 MWY39:MWY51 NGU39:NGU51 NQQ39:NQQ51 OAM39:OAM51 OKI39:OKI51 OUE39:OUE51 PEA39:PEA51 PNW39:PNW51 PXS39:PXS51 QHO39:QHO51 QRK39:QRK51 RBG39:RBG51 RLC39:RLC51 RUY39:RUY51 SEU39:SEU51 SOQ39:SOQ51 SYM39:SYM51 TII39:TII51 TSE39:TSE51 UCA39:UCA51 ULW39:ULW51 UVS39:UVS51 VFO39:VFO51 VPK39:VPK51 VZG39:VZG51 WJC39:WJC51 WSY39:WSY51" xr:uid="{5901BD7C-08CE-4C1F-88E8-88886D33423D}">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1A485C9C-9E53-45A4-A43F-7FA7918694C3}">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C712FBD3-6184-45EB-BD47-0DF76160BD9C}">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44853905-BE19-46D2-8FF2-EFBA67DEA7F3}">
      <formula1>GR3:GR3</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1F233F4D-0168-4C1F-A195-698997CD47F6}">
      <formula1>0</formula1>
      <formula2>0</formula2>
    </dataValidation>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225DAFFB-3D34-46B4-A3E1-CBE96D4C99DC}">
      <formula1>0</formula1>
      <formula2>0</formula2>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A450C-F5C3-4B20-9988-9E7367DFFE11}">
  <sheetPr>
    <tabColor rgb="FFFFFF00"/>
  </sheetPr>
  <dimension ref="A1:I30"/>
  <sheetViews>
    <sheetView tabSelected="1" workbookViewId="0">
      <selection activeCell="B1" sqref="B1"/>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9" width="17.21875" style="1" bestFit="1" customWidth="1"/>
    <col min="10"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206</v>
      </c>
      <c r="B2" s="2" t="s">
        <v>230</v>
      </c>
      <c r="C2" s="2" t="s">
        <v>231</v>
      </c>
      <c r="D2" s="3" t="s">
        <v>232</v>
      </c>
      <c r="E2" s="4" t="s">
        <v>266</v>
      </c>
      <c r="F2" s="5">
        <v>786508</v>
      </c>
      <c r="G2" s="5">
        <v>148215.35999999999</v>
      </c>
      <c r="H2" s="5"/>
    </row>
    <row r="3" spans="1:8" ht="33.6" customHeight="1" x14ac:dyDescent="0.3">
      <c r="A3" s="2" t="s">
        <v>206</v>
      </c>
      <c r="B3" s="2" t="s">
        <v>233</v>
      </c>
      <c r="C3" s="2" t="s">
        <v>234</v>
      </c>
      <c r="D3" s="3" t="s">
        <v>232</v>
      </c>
      <c r="E3" s="4" t="s">
        <v>267</v>
      </c>
      <c r="F3" s="5">
        <v>945892.25</v>
      </c>
      <c r="G3" s="5">
        <v>183137.33999999997</v>
      </c>
      <c r="H3" s="5"/>
    </row>
    <row r="4" spans="1:8" ht="33.6" customHeight="1" x14ac:dyDescent="0.3">
      <c r="A4" s="2" t="s">
        <v>206</v>
      </c>
      <c r="B4" s="2" t="s">
        <v>235</v>
      </c>
      <c r="C4" s="2" t="s">
        <v>236</v>
      </c>
      <c r="D4" s="3" t="s">
        <v>237</v>
      </c>
      <c r="E4" s="4" t="s">
        <v>268</v>
      </c>
      <c r="F4" s="5">
        <v>1853711</v>
      </c>
      <c r="G4" s="5"/>
      <c r="H4" s="5"/>
    </row>
    <row r="5" spans="1:8" ht="33.6" customHeight="1" x14ac:dyDescent="0.3">
      <c r="A5" s="2" t="s">
        <v>206</v>
      </c>
      <c r="B5" s="2" t="s">
        <v>238</v>
      </c>
      <c r="C5" s="2" t="s">
        <v>239</v>
      </c>
      <c r="D5" s="3" t="s">
        <v>237</v>
      </c>
      <c r="E5" s="4" t="s">
        <v>269</v>
      </c>
      <c r="F5" s="5">
        <v>1853710.88</v>
      </c>
      <c r="G5" s="5">
        <v>255615.0399999998</v>
      </c>
      <c r="H5" s="5"/>
    </row>
    <row r="6" spans="1:8" ht="33.6" customHeight="1" x14ac:dyDescent="0.3">
      <c r="A6" s="2" t="s">
        <v>206</v>
      </c>
      <c r="B6" s="2" t="s">
        <v>240</v>
      </c>
      <c r="C6" s="2" t="s">
        <v>241</v>
      </c>
      <c r="D6" s="3" t="s">
        <v>242</v>
      </c>
      <c r="E6" s="4" t="s">
        <v>270</v>
      </c>
      <c r="F6" s="5">
        <v>2061368.77</v>
      </c>
      <c r="G6" s="5">
        <v>370090.69</v>
      </c>
      <c r="H6" s="5"/>
    </row>
    <row r="7" spans="1:8" ht="33.6" customHeight="1" x14ac:dyDescent="0.3">
      <c r="A7" s="2" t="s">
        <v>206</v>
      </c>
      <c r="B7" s="2" t="s">
        <v>243</v>
      </c>
      <c r="C7" s="2" t="s">
        <v>244</v>
      </c>
      <c r="D7" s="3" t="s">
        <v>242</v>
      </c>
      <c r="E7" s="4" t="s">
        <v>271</v>
      </c>
      <c r="F7" s="5">
        <v>3841501.82</v>
      </c>
      <c r="G7" s="5">
        <v>894705.99</v>
      </c>
      <c r="H7" s="5"/>
    </row>
    <row r="8" spans="1:8" ht="33.6" customHeight="1" x14ac:dyDescent="0.3">
      <c r="A8" s="2" t="s">
        <v>206</v>
      </c>
      <c r="B8" s="2" t="s">
        <v>245</v>
      </c>
      <c r="C8" s="2" t="s">
        <v>246</v>
      </c>
      <c r="D8" s="3" t="s">
        <v>247</v>
      </c>
      <c r="E8" s="4" t="s">
        <v>272</v>
      </c>
      <c r="F8" s="5">
        <v>1200000</v>
      </c>
      <c r="G8" s="5"/>
      <c r="H8" s="5"/>
    </row>
    <row r="9" spans="1:8" ht="33.6" customHeight="1" x14ac:dyDescent="0.3">
      <c r="A9" s="2" t="s">
        <v>206</v>
      </c>
      <c r="B9" s="2" t="s">
        <v>248</v>
      </c>
      <c r="C9" s="2" t="s">
        <v>249</v>
      </c>
      <c r="D9" s="3" t="s">
        <v>250</v>
      </c>
      <c r="E9" s="4" t="s">
        <v>273</v>
      </c>
      <c r="F9" s="5">
        <v>518835.76</v>
      </c>
      <c r="G9" s="5">
        <v>0</v>
      </c>
      <c r="H9" s="5"/>
    </row>
    <row r="10" spans="1:8" ht="33.6" customHeight="1" x14ac:dyDescent="0.3">
      <c r="A10" s="2" t="s">
        <v>206</v>
      </c>
      <c r="B10" s="2" t="s">
        <v>251</v>
      </c>
      <c r="C10" s="2" t="s">
        <v>252</v>
      </c>
      <c r="D10" s="3" t="s">
        <v>253</v>
      </c>
      <c r="E10" s="4" t="s">
        <v>274</v>
      </c>
      <c r="F10" s="5">
        <v>2236919.52</v>
      </c>
      <c r="G10" s="5">
        <v>0</v>
      </c>
      <c r="H10" s="5"/>
    </row>
    <row r="11" spans="1:8" ht="33.6" customHeight="1" x14ac:dyDescent="0.3">
      <c r="A11" s="2" t="s">
        <v>206</v>
      </c>
      <c r="B11" s="2" t="s">
        <v>254</v>
      </c>
      <c r="C11" s="2" t="s">
        <v>255</v>
      </c>
      <c r="D11" s="3" t="s">
        <v>256</v>
      </c>
      <c r="E11" s="4" t="s">
        <v>275</v>
      </c>
      <c r="F11" s="5">
        <v>3000000</v>
      </c>
      <c r="G11" s="5">
        <v>0</v>
      </c>
      <c r="H11" s="5"/>
    </row>
    <row r="12" spans="1:8" ht="33.6" customHeight="1" x14ac:dyDescent="0.3">
      <c r="A12" s="2" t="s">
        <v>206</v>
      </c>
      <c r="B12" s="2" t="s">
        <v>257</v>
      </c>
      <c r="C12" s="2" t="s">
        <v>258</v>
      </c>
      <c r="D12" s="3" t="s">
        <v>259</v>
      </c>
      <c r="E12" s="4" t="s">
        <v>276</v>
      </c>
      <c r="F12" s="5">
        <v>860235.65</v>
      </c>
      <c r="G12" s="5">
        <v>65690.310000000056</v>
      </c>
      <c r="H12" s="5"/>
    </row>
    <row r="13" spans="1:8" ht="33.6" customHeight="1" x14ac:dyDescent="0.3">
      <c r="A13" s="2" t="s">
        <v>206</v>
      </c>
      <c r="B13" s="2" t="s">
        <v>260</v>
      </c>
      <c r="C13" s="2" t="s">
        <v>261</v>
      </c>
      <c r="D13" s="3" t="s">
        <v>262</v>
      </c>
      <c r="E13" s="4" t="s">
        <v>277</v>
      </c>
      <c r="F13" s="5">
        <v>3428320.77</v>
      </c>
      <c r="G13" s="5"/>
      <c r="H13" s="5"/>
    </row>
    <row r="14" spans="1:8" ht="33.6" customHeight="1" x14ac:dyDescent="0.3">
      <c r="A14" s="2" t="s">
        <v>206</v>
      </c>
      <c r="B14" s="2" t="s">
        <v>263</v>
      </c>
      <c r="C14" s="2" t="s">
        <v>264</v>
      </c>
      <c r="D14" s="3" t="s">
        <v>265</v>
      </c>
      <c r="E14" s="4" t="s">
        <v>278</v>
      </c>
      <c r="F14" s="5">
        <v>1141920</v>
      </c>
      <c r="G14" s="5">
        <v>122723.91000000003</v>
      </c>
      <c r="H14" s="5"/>
    </row>
    <row r="15" spans="1:8" ht="33.6" customHeight="1" x14ac:dyDescent="0.3">
      <c r="A15" s="2" t="s">
        <v>206</v>
      </c>
      <c r="B15" s="2" t="s">
        <v>207</v>
      </c>
      <c r="C15" s="2" t="s">
        <v>208</v>
      </c>
      <c r="D15" s="3" t="s">
        <v>209</v>
      </c>
      <c r="E15" s="4" t="s">
        <v>279</v>
      </c>
      <c r="F15" s="5">
        <v>1960069.03</v>
      </c>
      <c r="G15" s="5">
        <v>0</v>
      </c>
      <c r="H15" s="5"/>
    </row>
    <row r="16" spans="1:8" ht="33.6" customHeight="1" x14ac:dyDescent="0.3">
      <c r="A16" s="2" t="s">
        <v>206</v>
      </c>
      <c r="B16" s="2" t="s">
        <v>210</v>
      </c>
      <c r="C16" s="2" t="s">
        <v>211</v>
      </c>
      <c r="D16" s="3" t="s">
        <v>212</v>
      </c>
      <c r="E16" s="4" t="s">
        <v>280</v>
      </c>
      <c r="F16" s="5">
        <v>3000000</v>
      </c>
      <c r="G16" s="5">
        <v>14821.879999999888</v>
      </c>
      <c r="H16" s="5"/>
    </row>
    <row r="17" spans="1:9" ht="33.6" customHeight="1" x14ac:dyDescent="0.3">
      <c r="A17" s="2" t="s">
        <v>206</v>
      </c>
      <c r="B17" s="2" t="s">
        <v>213</v>
      </c>
      <c r="C17" s="2" t="s">
        <v>214</v>
      </c>
      <c r="D17" s="3" t="s">
        <v>215</v>
      </c>
      <c r="E17" s="4" t="s">
        <v>281</v>
      </c>
      <c r="F17" s="5">
        <v>800000</v>
      </c>
      <c r="G17" s="5">
        <v>0</v>
      </c>
      <c r="H17" s="5"/>
    </row>
    <row r="18" spans="1:9" ht="33.6" customHeight="1" x14ac:dyDescent="0.3">
      <c r="A18" s="2" t="s">
        <v>206</v>
      </c>
      <c r="B18" s="2" t="s">
        <v>216</v>
      </c>
      <c r="C18" s="2" t="s">
        <v>217</v>
      </c>
      <c r="D18" s="3" t="s">
        <v>218</v>
      </c>
      <c r="E18" s="4" t="s">
        <v>282</v>
      </c>
      <c r="F18" s="5">
        <v>2999975.25</v>
      </c>
      <c r="G18" s="5"/>
      <c r="H18" s="5"/>
    </row>
    <row r="19" spans="1:9" ht="33.6" customHeight="1" x14ac:dyDescent="0.3">
      <c r="A19" s="2" t="s">
        <v>206</v>
      </c>
      <c r="B19" s="2" t="s">
        <v>219</v>
      </c>
      <c r="C19" s="2" t="s">
        <v>220</v>
      </c>
      <c r="D19" s="3" t="s">
        <v>221</v>
      </c>
      <c r="E19" s="4" t="s">
        <v>283</v>
      </c>
      <c r="F19" s="5">
        <v>1767862.49</v>
      </c>
      <c r="G19" s="5">
        <v>312654.83000000007</v>
      </c>
      <c r="H19" s="5"/>
    </row>
    <row r="20" spans="1:9" ht="33.6" customHeight="1" x14ac:dyDescent="0.3">
      <c r="A20" s="2" t="s">
        <v>206</v>
      </c>
      <c r="B20" s="2" t="s">
        <v>222</v>
      </c>
      <c r="C20" s="2" t="s">
        <v>223</v>
      </c>
      <c r="D20" s="3" t="s">
        <v>221</v>
      </c>
      <c r="E20" s="4" t="s">
        <v>284</v>
      </c>
      <c r="F20" s="5">
        <v>4420354.8</v>
      </c>
      <c r="G20" s="5">
        <v>942724.87999999989</v>
      </c>
      <c r="H20" s="5"/>
    </row>
    <row r="21" spans="1:9" ht="33.6" customHeight="1" x14ac:dyDescent="0.3">
      <c r="A21" s="2" t="s">
        <v>206</v>
      </c>
      <c r="B21" s="2" t="s">
        <v>224</v>
      </c>
      <c r="C21" s="2" t="s">
        <v>225</v>
      </c>
      <c r="D21" s="3" t="s">
        <v>226</v>
      </c>
      <c r="E21" s="4" t="s">
        <v>285</v>
      </c>
      <c r="F21" s="5">
        <v>3551218</v>
      </c>
      <c r="G21" s="5">
        <v>174198.35000000009</v>
      </c>
      <c r="H21" s="5"/>
    </row>
    <row r="22" spans="1:9" ht="33.6" customHeight="1" x14ac:dyDescent="0.3">
      <c r="A22" s="2" t="s">
        <v>206</v>
      </c>
      <c r="B22" s="2" t="s">
        <v>227</v>
      </c>
      <c r="C22" s="2" t="s">
        <v>228</v>
      </c>
      <c r="D22" s="3" t="s">
        <v>229</v>
      </c>
      <c r="E22" s="4" t="s">
        <v>286</v>
      </c>
      <c r="F22" s="5">
        <v>8170817</v>
      </c>
      <c r="G22" s="5">
        <v>0</v>
      </c>
      <c r="H22" s="5"/>
    </row>
    <row r="23" spans="1:9" s="9" customFormat="1" ht="15.6" x14ac:dyDescent="0.3">
      <c r="E23" s="10" t="s">
        <v>205</v>
      </c>
      <c r="F23" s="11">
        <f>SUM(F2:F22)</f>
        <v>50399220.989999995</v>
      </c>
      <c r="G23" s="11">
        <f>SUM(G2:G22)</f>
        <v>3484578.5799999996</v>
      </c>
      <c r="H23" s="11">
        <f>SUM(H2:H22)</f>
        <v>0</v>
      </c>
      <c r="I23" s="15"/>
    </row>
    <row r="24" spans="1:9" s="6" customFormat="1" ht="15.6" x14ac:dyDescent="0.3">
      <c r="F24" s="8" t="s">
        <v>203</v>
      </c>
      <c r="G24" s="44">
        <f>G23+H23</f>
        <v>3484578.5799999996</v>
      </c>
      <c r="H24" s="44"/>
    </row>
    <row r="25" spans="1:9" s="6" customFormat="1" ht="31.2" x14ac:dyDescent="0.3">
      <c r="F25" s="8" t="s">
        <v>204</v>
      </c>
      <c r="G25" s="44">
        <f>50000000-F23</f>
        <v>-399220.98999999464</v>
      </c>
      <c r="H25" s="44"/>
    </row>
    <row r="26" spans="1:9" s="6" customFormat="1" ht="31.2" x14ac:dyDescent="0.3">
      <c r="F26" s="7" t="s">
        <v>650</v>
      </c>
      <c r="G26" s="45">
        <f>G24+G25</f>
        <v>3085357.590000005</v>
      </c>
      <c r="H26" s="45"/>
    </row>
    <row r="28" spans="1:9" x14ac:dyDescent="0.3">
      <c r="F28" s="37"/>
    </row>
    <row r="30" spans="1:9" x14ac:dyDescent="0.3">
      <c r="F30" s="37">
        <f>F23-G24</f>
        <v>46914642.409999996</v>
      </c>
    </row>
  </sheetData>
  <autoFilter ref="A1:H26" xr:uid="{DA9A450C-F5C3-4B20-9988-9E7367DFFE11}"/>
  <mergeCells count="3">
    <mergeCell ref="G24:H24"/>
    <mergeCell ref="G25:H25"/>
    <mergeCell ref="G26:H26"/>
  </mergeCells>
  <dataValidations count="23">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816634B0-2448-48E9-8362-EE6885A3D105}">
      <formula1>0</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14B91FAF-286B-42AA-9EF6-EC771134E746}">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622FECD3-91AB-41C7-A185-5A0DD9B46766}">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A2FE4B9B-3848-4E2B-A4CB-6B73AC86E924}">
      <formula1>0</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4A1D1429-256B-4D05-A863-87DF5387D00A}">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22 QI7:QI22 AAE7:AAE22 AKA7:AKA22 ATW7:ATW22 BDS7:BDS22 BNO7:BNO22 BXK7:BXK22 CHG7:CHG22 CRC7:CRC22 DAY7:DAY22 DKU7:DKU22 DUQ7:DUQ22 EEM7:EEM22 EOI7:EOI22 EYE7:EYE22 FIA7:FIA22 FRW7:FRW22 GBS7:GBS22 GLO7:GLO22 GVK7:GVK22 HFG7:HFG22 HPC7:HPC22 HYY7:HYY22 IIU7:IIU22 ISQ7:ISQ22 JCM7:JCM22 JMI7:JMI22 JWE7:JWE22 KGA7:KGA22 KPW7:KPW22 KZS7:KZS22 LJO7:LJO22 LTK7:LTK22 MDG7:MDG22 MNC7:MNC22 MWY7:MWY22 NGU7:NGU22 NQQ7:NQQ22 OAM7:OAM22 OKI7:OKI22 OUE7:OUE22 PEA7:PEA22 PNW7:PNW22 PXS7:PXS22 QHO7:QHO22 QRK7:QRK22 RBG7:RBG22 RLC7:RLC22 RUY7:RUY22 SEU7:SEU22 SOQ7:SOQ22 SYM7:SYM22 TII7:TII22 TSE7:TSE22 UCA7:UCA22 ULW7:ULW22 UVS7:UVS22 VFO7:VFO22 VPK7:VPK22 VZG7:VZG22 WJC7:WJC22 WSY7:WSY22" xr:uid="{36BEB6A8-FB8B-4D9A-A6AE-7350C3D0A631}">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9C2D97BE-EC43-48FF-8B55-1E7BE3152C57}">
      <formula1>0</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651DDDAD-D62C-49DD-ADBB-7EE876E4F0AA}">
      <formula1>0</formula1>
      <formula2>0</formula2>
    </dataValidation>
    <dataValidation type="list" operator="equal" showErrorMessage="1" sqref="GS3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021538B8-46D7-4673-A266-CCA8BE8F2786}">
      <formula1>#REF!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2E42C10F-A978-4A8C-A8CE-B6A5CC2B69E5}">
      <formula1>0</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2 QG7:QG22 AAC7:AAC22 AJY7:AJY22 ATU7:ATU22 BDQ7:BDQ22 BNM7:BNM22 BXI7:BXI22 CHE7:CHE22 CRA7:CRA22 DAW7:DAW22 DKS7:DKS22 DUO7:DUO22 EEK7:EEK22 EOG7:EOG22 EYC7:EYC22 FHY7:FHY22 FRU7:FRU22 GBQ7:GBQ22 GLM7:GLM22 GVI7:GVI22 HFE7:HFE22 HPA7:HPA22 HYW7:HYW22 IIS7:IIS22 ISO7:ISO22 JCK7:JCK22 JMG7:JMG22 JWC7:JWC22 KFY7:KFY22 KPU7:KPU22 KZQ7:KZQ22 LJM7:LJM22 LTI7:LTI22 MDE7:MDE22 MNA7:MNA22 MWW7:MWW22 NGS7:NGS22 NQO7:NQO22 OAK7:OAK22 OKG7:OKG22 OUC7:OUC22 PDY7:PDY22 PNU7:PNU22 PXQ7:PXQ22 QHM7:QHM22 QRI7:QRI22 RBE7:RBE22 RLA7:RLA22 RUW7:RUW22 SES7:SES22 SOO7:SOO22 SYK7:SYK22 TIG7:TIG22 TSC7:TSC22 UBY7:UBY22 ULU7:ULU22 UVQ7:UVQ22 VFM7:VFM22 VPI7:VPI22 VZE7:VZE22 WJA7:WJA22 WSW7:WSW22" xr:uid="{241F9B01-D354-4810-8368-9DB7A9A7EB00}">
      <formula1>"A,B,C,D,E,F"</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22 QH7:QH22 AAD7:AAD22 AJZ7:AJZ22 ATV7:ATV22 BDR7:BDR22 BNN7:BNN22 BXJ7:BXJ22 CHF7:CHF22 CRB7:CRB22 DAX7:DAX22 DKT7:DKT22 DUP7:DUP22 EEL7:EEL22 EOH7:EOH22 EYD7:EYD22 FHZ7:FHZ22 FRV7:FRV22 GBR7:GBR22 GLN7:GLN22 GVJ7:GVJ22 HFF7:HFF22 HPB7:HPB22 HYX7:HYX22 IIT7:IIT22 ISP7:ISP22 JCL7:JCL22 JMH7:JMH22 JWD7:JWD22 KFZ7:KFZ22 KPV7:KPV22 KZR7:KZR22 LJN7:LJN22 LTJ7:LTJ22 MDF7:MDF22 MNB7:MNB22 MWX7:MWX22 NGT7:NGT22 NQP7:NQP22 OAL7:OAL22 OKH7:OKH22 OUD7:OUD22 PDZ7:PDZ22 PNV7:PNV22 PXR7:PXR22 QHN7:QHN22 QRJ7:QRJ22 RBF7:RBF22 RLB7:RLB22 RUX7:RUX22 SET7:SET22 SOP7:SOP22 SYL7:SYL22 TIH7:TIH22 TSD7:TSD22 UBZ7:UBZ22 ULV7:ULV22 UVR7:UVR22 VFN7:VFN22 VPJ7:VPJ22 VZF7:VZF22 WJB7:WJB22 WSX7:WSX22" xr:uid="{646E243D-54C8-4C24-AB1C-DC58D848C69D}">
      <formula1>"OS.1,OS.2,OS.3,OS.4"</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D7CF5F7D-38C4-48B2-A116-071CA824A636}">
      <formula1>0</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IG21:IG22 SC21:SC22 ABY21:ABY22 ALU21:ALU22 AVQ21:AVQ22 BFM21:BFM22 BPI21:BPI22 BZE21:BZE22 CJA21:CJA22 CSW21:CSW22 DCS21:DCS22 DMO21:DMO22 DWK21:DWK22 EGG21:EGG22 EQC21:EQC22 EZY21:EZY22 FJU21:FJU22 FTQ21:FTQ22 GDM21:GDM22 GNI21:GNI22 GXE21:GXE22 HHA21:HHA22 HQW21:HQW22 IAS21:IAS22 IKO21:IKO22 IUK21:IUK22 JEG21:JEG22 JOC21:JOC22 JXY21:JXY22 KHU21:KHU22 KRQ21:KRQ22 LBM21:LBM22 LLI21:LLI22 LVE21:LVE22 MFA21:MFA22 MOW21:MOW22 MYS21:MYS22 NIO21:NIO22 NSK21:NSK22 OCG21:OCG22 OMC21:OMC22 OVY21:OVY22 PFU21:PFU22 PPQ21:PPQ22 PZM21:PZM22 QJI21:QJI22 QTE21:QTE22 RDA21:RDA22 RMW21:RMW22 RWS21:RWS22 SGO21:SGO22 SQK21:SQK22 TAG21:TAG22 TKC21:TKC22 TTY21:TTY22 UDU21:UDU22 UNQ21:UNQ22 UXM21:UXM22 VHI21:VHI22 VRE21:VRE22 WBA21:WBA22 WKW21:WKW22 WUS21:WUS22" xr:uid="{E8958855-0666-4A2D-8158-0528FDB8A601}">
      <formula1>"Arch. Paolo Freschi,Ing. Paolo Corvino,Ing. Umberto Pisapia,Ing. Franco Roga,Ing. Lucio Buonocore"</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xr:uid="{E5000336-E43F-4663-9141-5950632FCAE3}">
      <formula1>"Si,No"</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59015169-C5E2-4742-9256-28EEA4DB02FC}">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77D63810-AAA5-4A00-A9EA-8473BA0D6916}">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9638220B-5708-4DF5-8DEA-34E691B7CFFA}">
      <formula1>0</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F096296C-4AFE-4A9D-8F79-B67DA4A930C3}">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62A4B4B0-1AC1-477A-8B07-DDD258CD3C69}">
      <formula1>"A.2,D.1,D.2,E.1"</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2 QK7:QK22 AAG7:AAG22 AKC7:AKC22 ATY7:ATY22 BDU7:BDU22 BNQ7:BNQ22 BXM7:BXM22 CHI7:CHI22 CRE7:CRE22 DBA7:DBA22 DKW7:DKW22 DUS7:DUS22 EEO7:EEO22 EOK7:EOK22 EYG7:EYG22 FIC7:FIC22 FRY7:FRY22 GBU7:GBU22 GLQ7:GLQ22 GVM7:GVM22 HFI7:HFI22 HPE7:HPE22 HZA7:HZA22 IIW7:IIW22 ISS7:ISS22 JCO7:JCO22 JMK7:JMK22 JWG7:JWG22 KGC7:KGC22 KPY7:KPY22 KZU7:KZU22 LJQ7:LJQ22 LTM7:LTM22 MDI7:MDI22 MNE7:MNE22 MXA7:MXA22 NGW7:NGW22 NQS7:NQS22 OAO7:OAO22 OKK7:OKK22 OUG7:OUG22 PEC7:PEC22 PNY7:PNY22 PXU7:PXU22 QHQ7:QHQ22 QRM7:QRM22 RBI7:RBI22 RLE7:RLE22 RVA7:RVA22 SEW7:SEW22 SOS7:SOS22 SYO7:SYO22 TIK7:TIK22 TSG7:TSG22 UCC7:UCC22 ULY7:ULY22 UVU7:UVU22 VFQ7:VFQ22 VPM7:VPM22 VZI7:VZI22 WJE7:WJE22 WTA7:WTA22" xr:uid="{1C8C4EBF-C1DB-4847-A06F-D88C464E4927}">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H21:H22 HD21:HG22 QZ21:RC22 AAV21:AAY22 AKR21:AKU22 AUN21:AUQ22 BEJ21:BEM22 BOF21:BOI22 BYB21:BYE22 CHX21:CIA22 CRT21:CRW22 DBP21:DBS22 DLL21:DLO22 DVH21:DVK22 EFD21:EFG22 EOZ21:EPC22 EYV21:EYY22 FIR21:FIU22 FSN21:FSQ22 GCJ21:GCM22 GMF21:GMI22 GWB21:GWE22 HFX21:HGA22 HPT21:HPW22 HZP21:HZS22 IJL21:IJO22 ITH21:ITK22 JDD21:JDG22 JMZ21:JNC22 JWV21:JWY22 KGR21:KGU22 KQN21:KQQ22 LAJ21:LAM22 LKF21:LKI22 LUB21:LUE22 MDX21:MEA22 MNT21:MNW22 MXP21:MXS22 NHL21:NHO22 NRH21:NRK22 OBD21:OBG22 OKZ21:OLC22 OUV21:OUY22 PER21:PEU22 PON21:POQ22 PYJ21:PYM22 QIF21:QII22 QSB21:QSE22 RBX21:RCA22 RLT21:RLW22 RVP21:RVS22 SFL21:SFO22 SPH21:SPK22 SZD21:SZG22 TIZ21:TJC22 TSV21:TSY22 UCR21:UCU22 UMN21:UMQ22 UWJ21:UWM22 VGF21:VGI22 VQB21:VQE22 VZX21:WAA22 WJT21:WJW22 WTP21:WTS22 HB22:HC22 QX22:QY22 AAT22:AAU22 AKP22:AKQ22 AUL22:AUM22 BEH22:BEI22 BOD22:BOE22 BXZ22:BYA22 CHV22:CHW22 CRR22:CRS22 DBN22:DBO22 DLJ22:DLK22 DVF22:DVG22 EFB22:EFC22 EOX22:EOY22 EYT22:EYU22 FIP22:FIQ22 FSL22:FSM22 GCH22:GCI22 GMD22:GME22 GVZ22:GWA22 HFV22:HFW22 HPR22:HPS22 HZN22:HZO22 IJJ22:IJK22 ITF22:ITG22 JDB22:JDC22 JMX22:JMY22 JWT22:JWU22 KGP22:KGQ22 KQL22:KQM22 LAH22:LAI22 LKD22:LKE22 LTZ22:LUA22 MDV22:MDW22 MNR22:MNS22 MXN22:MXO22 NHJ22:NHK22 NRF22:NRG22 OBB22:OBC22 OKX22:OKY22 OUT22:OUU22 PEP22:PEQ22 POL22:POM22 PYH22:PYI22 QID22:QIE22 QRZ22:QSA22 RBV22:RBW22 RLR22:RLS22 RVN22:RVO22 SFJ22:SFK22 SPF22:SPG22 SZB22:SZC22 TIX22:TIY22 TST22:TSU22 UCP22:UCQ22 UML22:UMM22 UWH22:UWI22 VGD22:VGE22 VPZ22:VQA22 VZV22:VZW22 WJR22:WJS22 WTN22:WTO22 F21:F22 HA21:HA22 QW21:QW22 AAS21:AAS22 AKO21:AKO22 AUK21:AUK22 BEG21:BEG22 BOC21:BOC22 BXY21:BXY22 CHU21:CHU22 CRQ21:CRQ22 DBM21:DBM22 DLI21:DLI22 DVE21:DVE22 EFA21:EFA22 EOW21:EOW22 EYS21:EYS22 FIO21:FIO22 FSK21:FSK22 GCG21:GCG22 GMC21:GMC22 GVY21:GVY22 HFU21:HFU22 HPQ21:HPQ22 HZM21:HZM22 IJI21:IJI22 ITE21:ITE22 JDA21:JDA22 JMW21:JMW22 JWS21:JWS22 KGO21:KGO22 KQK21:KQK22 LAG21:LAG22 LKC21:LKC22 LTY21:LTY22 MDU21:MDU22 MNQ21:MNQ22 MXM21:MXM22 NHI21:NHI22 NRE21:NRE22 OBA21:OBA22 OKW21:OKW22 OUS21:OUS22 PEO21:PEO22 POK21:POK22 PYG21:PYG22 QIC21:QIC22 QRY21:QRY22 RBU21:RBU22 RLQ21:RLQ22 RVM21:RVM22 SFI21:SFI22 SPE21:SPE22 SZA21:SZA22 TIW21:TIW22 TSS21:TSS22 UCO21:UCO22 UMK21:UMK22 UWG21:UWG22 VGC21:VGC22 VPY21:VPY22 VZU21:VZU22 WJQ21:WJQ22 WTM21:WTM22" xr:uid="{A4E99681-7782-4359-97F3-41E05303BB9D}">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22 GQ4:GQ22 QM4:QM22 AAI4:AAI22 AKE4:AKE22 AUA4:AUA22 BDW4:BDW22 BNS4:BNS22 BXO4:BXO22 CHK4:CHK22 CRG4:CRG22 DBC4:DBC22 DKY4:DKY22 DUU4:DUU22 EEQ4:EEQ22 EOM4:EOM22 EYI4:EYI22 FIE4:FIE22 FSA4:FSA22 GBW4:GBW22 GLS4:GLS22 GVO4:GVO22 HFK4:HFK22 HPG4:HPG22 HZC4:HZC22 IIY4:IIY22 ISU4:ISU22 JCQ4:JCQ22 JMM4:JMM22 JWI4:JWI22 KGE4:KGE22 KQA4:KQA22 KZW4:KZW22 LJS4:LJS22 LTO4:LTO22 MDK4:MDK22 MNG4:MNG22 MXC4:MXC22 NGY4:NGY22 NQU4:NQU22 OAQ4:OAQ22 OKM4:OKM22 OUI4:OUI22 PEE4:PEE22 POA4:POA22 PXW4:PXW22 QHS4:QHS22 QRO4:QRO22 RBK4:RBK22 RLG4:RLG22 RVC4:RVC22 SEY4:SEY22 SOU4:SOU22 SYQ4:SYQ22 TIM4:TIM22 TSI4:TSI22 UCE4:UCE22 UMA4:UMA22 UVW4:UVW22 VFS4:VFS22 VPO4:VPO22 VZK4:VZK22 WJG4:WJG22 WTC4:WTC22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GP6:GP22 QL6:QL22 AAH6:AAH22 AKD6:AKD22 ATZ6:ATZ22 BDV6:BDV22 BNR6:BNR22 BXN6:BXN22 CHJ6:CHJ22 CRF6:CRF22 DBB6:DBB22 DKX6:DKX22 DUT6:DUT22 EEP6:EEP22 EOL6:EOL22 EYH6:EYH22 FID6:FID22 FRZ6:FRZ22 GBV6:GBV22 GLR6:GLR22 GVN6:GVN22 HFJ6:HFJ22 HPF6:HPF22 HZB6:HZB22 IIX6:IIX22 IST6:IST22 JCP6:JCP22 JML6:JML22 JWH6:JWH22 KGD6:KGD22 KPZ6:KPZ22 KZV6:KZV22 LJR6:LJR22 LTN6:LTN22 MDJ6:MDJ22 MNF6:MNF22 MXB6:MXB22 NGX6:NGX22 NQT6:NQT22 OAP6:OAP22 OKL6:OKL22 OUH6:OUH22 PED6:PED22 PNZ6:PNZ22 PXV6:PXV22 QHR6:QHR22 QRN6:QRN22 RBJ6:RBJ22 RLF6:RLF22 RVB6:RVB22 SEX6:SEX22 SOT6:SOT22 SYP6:SYP22 TIL6:TIL22 TSH6:TSH22 UCD6:UCD22 ULZ6:ULZ22 UVV6:UVV22 VFR6:VFR22 VPN6:VPN22 VZJ6:VZJ22 WJF6:WJF22 WTB6:WTB22 A6:B22 GN6:GN22 QJ6:QJ22 AAF6:AAF22 AKB6:AKB22 ATX6:ATX22 BDT6:BDT22 BNP6:BNP22 BXL6:BXL22 CHH6:CHH22 CRD6:CRD22 DAZ6:DAZ22 DKV6:DKV22 DUR6:DUR22 EEN6:EEN22 EOJ6:EOJ22 EYF6:EYF22 FIB6:FIB22 FRX6:FRX22 GBT6:GBT22 GLP6:GLP22 GVL6:GVL22 HFH6:HFH22 HPD6:HPD22 HYZ6:HYZ22 IIV6:IIV22 ISR6:ISR22 JCN6:JCN22 JMJ6:JMJ22 JWF6:JWF22 KGB6:KGB22 KPX6:KPX22 KZT6:KZT22 LJP6:LJP22 LTL6:LTL22 MDH6:MDH22 MND6:MND22 MWZ6:MWZ22 NGV6:NGV22 NQR6:NQR22 OAN6:OAN22 OKJ6:OKJ22 OUF6:OUF22 PEB6:PEB22 PNX6:PNX22 PXT6:PXT22 QHP6:QHP22 QRL6:QRL22 RBH6:RBH22 RLD6:RLD22 RUZ6:RUZ22 SEV6:SEV22 SOR6:SOR22 SYN6:SYN22 TIJ6:TIJ22 TSF6:TSF22 UCB6:UCB22 ULX6:ULX22 UVT6:UVT22 VFP6:VFP22 VPL6:VPL22 VZH6:VZH22 WJD6:WJD22 WSZ6:WSZ22 IH6:IM22 SD6:SI22 ABZ6:ACE22 ALV6:AMA22 AVR6:AVW22 BFN6:BFS22 BPJ6:BPO22 BZF6:BZK22 CJB6:CJG22 CSX6:CTC22 DCT6:DCY22 DMP6:DMU22 DWL6:DWQ22 EGH6:EGM22 EQD6:EQI22 EZZ6:FAE22 FJV6:FKA22 FTR6:FTW22 GDN6:GDS22 GNJ6:GNO22 GXF6:GXK22 HHB6:HHG22 HQX6:HRC22 IAT6:IAY22 IKP6:IKU22 IUL6:IUQ22 JEH6:JEM22 JOD6:JOI22 JXZ6:JYE22 KHV6:KIA22 KRR6:KRW22 LBN6:LBS22 LLJ6:LLO22 LVF6:LVK22 MFB6:MFG22 MOX6:MPC22 MYT6:MYY22 NIP6:NIU22 NSL6:NSQ22 OCH6:OCM22 OMD6:OMI22 OVZ6:OWE22 PFV6:PGA22 PPR6:PPW22 PZN6:PZS22 QJJ6:QJO22 QTF6:QTK22 RDB6:RDG22 RMX6:RNC22 RWT6:RWY22 SGP6:SGU22 SQL6:SQQ22 TAH6:TAM22 TKD6:TKI22 TTZ6:TUE22 UDV6:UEA22 UNR6:UNW22 UXN6:UXS22 VHJ6:VHO22 VRF6:VRK22 WBB6:WBG22 WKX6:WLC22 WUT6:WUY22 D6:D22 GR6:GS22 QN6:QO22 AAJ6:AAK22 AKF6:AKG22 AUB6:AUC22 BDX6:BDY22 BNT6:BNU22 BXP6:BXQ22 CHL6:CHM22 CRH6:CRI22 DBD6:DBE22 DKZ6:DLA22 DUV6:DUW22 EER6:EES22 EON6:EOO22 EYJ6:EYK22 FIF6:FIG22 FSB6:FSC22 GBX6:GBY22 GLT6:GLU22 GVP6:GVQ22 HFL6:HFM22 HPH6:HPI22 HZD6:HZE22 IIZ6:IJA22 ISV6:ISW22 JCR6:JCS22 JMN6:JMO22 JWJ6:JWK22 KGF6:KGG22 KQB6:KQC22 KZX6:KZY22 LJT6:LJU22 LTP6:LTQ22 MDL6:MDM22 MNH6:MNI22 MXD6:MXE22 NGZ6:NHA22 NQV6:NQW22 OAR6:OAS22 OKN6:OKO22 OUJ6:OUK22 PEF6:PEG22 POB6:POC22 PXX6:PXY22 QHT6:QHU22 QRP6:QRQ22 RBL6:RBM22 RLH6:RLI22 RVD6:RVE22 SEZ6:SFA22 SOV6:SOW22 SYR6:SYS22 TIN6:TIO22 TSJ6:TSK22 UCF6:UCG22 UMB6:UMC22 UVX6:UVY22 VFT6:VFU22 VPP6:VPQ22 VZL6:VZM22 WJH6:WJI22 WTD6:WTE22" xr:uid="{DD976174-56EF-4D64-BF25-ABD8BC89FFFA}">
      <formula1>"---"</formula1>
    </dataValidation>
  </dataValidation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29748-427A-4A6B-AE89-080E91965B41}">
  <sheetPr>
    <tabColor rgb="FFFFFF00"/>
  </sheetPr>
  <dimension ref="A1:H26"/>
  <sheetViews>
    <sheetView topLeftCell="A14" workbookViewId="0">
      <selection activeCell="D29" sqref="D29"/>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287</v>
      </c>
      <c r="B2" s="2" t="s">
        <v>288</v>
      </c>
      <c r="C2" s="2" t="s">
        <v>289</v>
      </c>
      <c r="D2" s="3" t="s">
        <v>290</v>
      </c>
      <c r="E2" s="4" t="s">
        <v>334</v>
      </c>
      <c r="F2" s="5">
        <v>5699898.79</v>
      </c>
      <c r="G2" s="5">
        <v>888659.08999999985</v>
      </c>
      <c r="H2" s="5"/>
    </row>
    <row r="3" spans="1:8" ht="33.6" customHeight="1" x14ac:dyDescent="0.3">
      <c r="A3" s="2" t="s">
        <v>287</v>
      </c>
      <c r="B3" s="2" t="s">
        <v>291</v>
      </c>
      <c r="C3" s="2" t="s">
        <v>292</v>
      </c>
      <c r="D3" s="3" t="s">
        <v>290</v>
      </c>
      <c r="E3" s="4" t="s">
        <v>335</v>
      </c>
      <c r="F3" s="5">
        <v>4071218</v>
      </c>
      <c r="G3" s="5">
        <v>244992.2799999998</v>
      </c>
      <c r="H3" s="5"/>
    </row>
    <row r="4" spans="1:8" ht="33.6" customHeight="1" x14ac:dyDescent="0.3">
      <c r="A4" s="2" t="s">
        <v>287</v>
      </c>
      <c r="B4" s="2" t="s">
        <v>293</v>
      </c>
      <c r="C4" s="2" t="s">
        <v>294</v>
      </c>
      <c r="D4" s="3" t="s">
        <v>290</v>
      </c>
      <c r="E4" s="4" t="s">
        <v>336</v>
      </c>
      <c r="F4" s="5">
        <v>2698839.18</v>
      </c>
      <c r="G4" s="5">
        <v>189876.29000000004</v>
      </c>
      <c r="H4" s="5"/>
    </row>
    <row r="5" spans="1:8" ht="33.6" customHeight="1" x14ac:dyDescent="0.3">
      <c r="A5" s="2" t="s">
        <v>287</v>
      </c>
      <c r="B5" s="2" t="s">
        <v>295</v>
      </c>
      <c r="C5" s="2" t="s">
        <v>296</v>
      </c>
      <c r="D5" s="3" t="s">
        <v>290</v>
      </c>
      <c r="E5" s="4" t="s">
        <v>337</v>
      </c>
      <c r="F5" s="5">
        <v>2259113.1</v>
      </c>
      <c r="G5" s="5">
        <v>79872.010000000242</v>
      </c>
      <c r="H5" s="5"/>
    </row>
    <row r="6" spans="1:8" ht="33.6" customHeight="1" x14ac:dyDescent="0.3">
      <c r="A6" s="2" t="s">
        <v>287</v>
      </c>
      <c r="B6" s="2" t="s">
        <v>297</v>
      </c>
      <c r="C6" s="2" t="s">
        <v>298</v>
      </c>
      <c r="D6" s="3" t="s">
        <v>299</v>
      </c>
      <c r="E6" s="4" t="s">
        <v>338</v>
      </c>
      <c r="F6" s="5">
        <v>1000000</v>
      </c>
      <c r="G6" s="5">
        <v>269930.05000000005</v>
      </c>
      <c r="H6" s="5"/>
    </row>
    <row r="7" spans="1:8" ht="33.6" customHeight="1" x14ac:dyDescent="0.3">
      <c r="A7" s="2" t="s">
        <v>287</v>
      </c>
      <c r="B7" s="2" t="s">
        <v>300</v>
      </c>
      <c r="C7" s="2" t="s">
        <v>301</v>
      </c>
      <c r="D7" s="3" t="s">
        <v>302</v>
      </c>
      <c r="E7" s="4" t="s">
        <v>339</v>
      </c>
      <c r="F7" s="5">
        <v>1511547.94</v>
      </c>
      <c r="G7" s="5">
        <v>97940.42</v>
      </c>
      <c r="H7" s="5"/>
    </row>
    <row r="8" spans="1:8" ht="33.6" customHeight="1" x14ac:dyDescent="0.3">
      <c r="A8" s="2" t="s">
        <v>287</v>
      </c>
      <c r="B8" s="2" t="s">
        <v>303</v>
      </c>
      <c r="C8" s="2" t="s">
        <v>304</v>
      </c>
      <c r="D8" s="3" t="s">
        <v>302</v>
      </c>
      <c r="E8" s="4" t="s">
        <v>340</v>
      </c>
      <c r="F8" s="5">
        <v>2322834.73</v>
      </c>
      <c r="G8" s="5">
        <v>31746.720000000001</v>
      </c>
      <c r="H8" s="5"/>
    </row>
    <row r="9" spans="1:8" ht="33.6" customHeight="1" x14ac:dyDescent="0.3">
      <c r="A9" s="2" t="s">
        <v>287</v>
      </c>
      <c r="B9" s="2" t="s">
        <v>305</v>
      </c>
      <c r="C9" s="2" t="s">
        <v>306</v>
      </c>
      <c r="D9" s="3" t="s">
        <v>302</v>
      </c>
      <c r="E9" s="4" t="s">
        <v>341</v>
      </c>
      <c r="F9" s="5">
        <v>1078861.46</v>
      </c>
      <c r="G9" s="5">
        <v>10823.669999999925</v>
      </c>
      <c r="H9" s="5"/>
    </row>
    <row r="10" spans="1:8" ht="33.6" customHeight="1" x14ac:dyDescent="0.3">
      <c r="A10" s="2" t="s">
        <v>287</v>
      </c>
      <c r="B10" s="2" t="s">
        <v>307</v>
      </c>
      <c r="C10" s="2" t="s">
        <v>308</v>
      </c>
      <c r="D10" s="3" t="s">
        <v>309</v>
      </c>
      <c r="E10" s="4" t="s">
        <v>342</v>
      </c>
      <c r="F10" s="5">
        <v>947627.43</v>
      </c>
      <c r="G10" s="5">
        <v>230916.96</v>
      </c>
      <c r="H10" s="5"/>
    </row>
    <row r="11" spans="1:8" ht="33.6" customHeight="1" x14ac:dyDescent="0.3">
      <c r="A11" s="2" t="s">
        <v>287</v>
      </c>
      <c r="B11" s="2" t="s">
        <v>310</v>
      </c>
      <c r="C11" s="2" t="s">
        <v>311</v>
      </c>
      <c r="D11" s="3" t="s">
        <v>309</v>
      </c>
      <c r="E11" s="4" t="s">
        <v>343</v>
      </c>
      <c r="F11" s="5">
        <v>2045986.59</v>
      </c>
      <c r="G11" s="5">
        <v>545068.77</v>
      </c>
      <c r="H11" s="5"/>
    </row>
    <row r="12" spans="1:8" ht="33.6" customHeight="1" x14ac:dyDescent="0.3">
      <c r="A12" s="2" t="s">
        <v>287</v>
      </c>
      <c r="B12" s="2" t="s">
        <v>312</v>
      </c>
      <c r="C12" s="2" t="s">
        <v>313</v>
      </c>
      <c r="D12" s="3" t="s">
        <v>309</v>
      </c>
      <c r="E12" s="4" t="s">
        <v>344</v>
      </c>
      <c r="F12" s="5">
        <v>1928860</v>
      </c>
      <c r="G12" s="5">
        <v>452259</v>
      </c>
      <c r="H12" s="5"/>
    </row>
    <row r="13" spans="1:8" ht="33.6" customHeight="1" x14ac:dyDescent="0.3">
      <c r="A13" s="2" t="s">
        <v>287</v>
      </c>
      <c r="B13" s="2" t="s">
        <v>314</v>
      </c>
      <c r="C13" s="2" t="s">
        <v>315</v>
      </c>
      <c r="D13" s="3" t="s">
        <v>316</v>
      </c>
      <c r="E13" s="4" t="s">
        <v>345</v>
      </c>
      <c r="F13" s="5">
        <v>5110272.05</v>
      </c>
      <c r="G13" s="5">
        <v>0</v>
      </c>
      <c r="H13" s="5"/>
    </row>
    <row r="14" spans="1:8" ht="33.6" customHeight="1" x14ac:dyDescent="0.3">
      <c r="A14" s="2" t="s">
        <v>287</v>
      </c>
      <c r="B14" s="2" t="s">
        <v>317</v>
      </c>
      <c r="C14" s="2" t="s">
        <v>318</v>
      </c>
      <c r="D14" s="3" t="s">
        <v>316</v>
      </c>
      <c r="E14" s="4" t="s">
        <v>346</v>
      </c>
      <c r="F14" s="5">
        <v>3300000</v>
      </c>
      <c r="G14" s="5">
        <v>22228.870000000112</v>
      </c>
      <c r="H14" s="5"/>
    </row>
    <row r="15" spans="1:8" ht="33.6" customHeight="1" x14ac:dyDescent="0.3">
      <c r="A15" s="2" t="s">
        <v>287</v>
      </c>
      <c r="B15" s="2" t="s">
        <v>648</v>
      </c>
      <c r="C15" s="2" t="s">
        <v>324</v>
      </c>
      <c r="D15" s="3" t="s">
        <v>325</v>
      </c>
      <c r="E15" s="4" t="s">
        <v>347</v>
      </c>
      <c r="F15" s="5">
        <v>2379591.5</v>
      </c>
      <c r="G15" s="5"/>
      <c r="H15" s="5"/>
    </row>
    <row r="16" spans="1:8" ht="33.6" customHeight="1" x14ac:dyDescent="0.3">
      <c r="A16" s="2" t="s">
        <v>287</v>
      </c>
      <c r="B16" s="2" t="s">
        <v>319</v>
      </c>
      <c r="C16" s="2" t="s">
        <v>326</v>
      </c>
      <c r="D16" s="3" t="s">
        <v>327</v>
      </c>
      <c r="E16" s="4" t="s">
        <v>348</v>
      </c>
      <c r="F16" s="5">
        <v>766000</v>
      </c>
      <c r="G16" s="5">
        <v>189709.38</v>
      </c>
      <c r="H16" s="5"/>
    </row>
    <row r="17" spans="1:8" ht="33.6" customHeight="1" x14ac:dyDescent="0.3">
      <c r="A17" s="2" t="s">
        <v>287</v>
      </c>
      <c r="B17" s="2" t="s">
        <v>320</v>
      </c>
      <c r="C17" s="2" t="s">
        <v>328</v>
      </c>
      <c r="D17" s="3" t="s">
        <v>329</v>
      </c>
      <c r="E17" s="4" t="s">
        <v>349</v>
      </c>
      <c r="F17" s="5">
        <v>2330000</v>
      </c>
      <c r="G17" s="5"/>
      <c r="H17" s="5"/>
    </row>
    <row r="18" spans="1:8" ht="33.6" customHeight="1" x14ac:dyDescent="0.3">
      <c r="A18" s="2" t="s">
        <v>287</v>
      </c>
      <c r="B18" s="2" t="s">
        <v>321</v>
      </c>
      <c r="C18" s="2" t="s">
        <v>330</v>
      </c>
      <c r="D18" s="3" t="s">
        <v>331</v>
      </c>
      <c r="E18" s="4" t="s">
        <v>350</v>
      </c>
      <c r="F18" s="5">
        <v>2000000</v>
      </c>
      <c r="G18" s="5">
        <v>0</v>
      </c>
      <c r="H18" s="5"/>
    </row>
    <row r="19" spans="1:8" ht="33.6" customHeight="1" x14ac:dyDescent="0.3">
      <c r="A19" s="2" t="s">
        <v>287</v>
      </c>
      <c r="B19" s="2" t="s">
        <v>322</v>
      </c>
      <c r="C19" s="2" t="s">
        <v>332</v>
      </c>
      <c r="D19" s="3" t="s">
        <v>331</v>
      </c>
      <c r="E19" s="4" t="s">
        <v>351</v>
      </c>
      <c r="F19" s="5">
        <v>3570000</v>
      </c>
      <c r="G19" s="5">
        <v>15811.830000000075</v>
      </c>
      <c r="H19" s="5"/>
    </row>
    <row r="20" spans="1:8" ht="33.6" customHeight="1" x14ac:dyDescent="0.3">
      <c r="A20" s="2" t="s">
        <v>287</v>
      </c>
      <c r="B20" s="2" t="s">
        <v>323</v>
      </c>
      <c r="C20" s="2" t="s">
        <v>333</v>
      </c>
      <c r="D20" s="3" t="s">
        <v>331</v>
      </c>
      <c r="E20" s="4" t="s">
        <v>352</v>
      </c>
      <c r="F20" s="5">
        <v>4843960</v>
      </c>
      <c r="G20" s="5">
        <v>39657.019999999553</v>
      </c>
      <c r="H20" s="5"/>
    </row>
    <row r="21" spans="1:8" s="9" customFormat="1" ht="15.6" x14ac:dyDescent="0.3">
      <c r="E21" s="10" t="s">
        <v>205</v>
      </c>
      <c r="F21" s="11">
        <f>SUM(F2:F20)</f>
        <v>49864610.769999996</v>
      </c>
      <c r="G21" s="11">
        <f>SUM(G2:G20)</f>
        <v>3309492.3599999994</v>
      </c>
      <c r="H21" s="11">
        <f>SUM(H2:H20)</f>
        <v>0</v>
      </c>
    </row>
    <row r="22" spans="1:8" s="6" customFormat="1" ht="15.6" x14ac:dyDescent="0.3">
      <c r="F22" s="8" t="s">
        <v>203</v>
      </c>
      <c r="G22" s="44">
        <f>G21+H21</f>
        <v>3309492.3599999994</v>
      </c>
      <c r="H22" s="44"/>
    </row>
    <row r="23" spans="1:8" s="6" customFormat="1" ht="31.2" x14ac:dyDescent="0.3">
      <c r="F23" s="8" t="s">
        <v>204</v>
      </c>
      <c r="G23" s="44">
        <f>50000000-F21</f>
        <v>135389.23000000417</v>
      </c>
      <c r="H23" s="44"/>
    </row>
    <row r="24" spans="1:8" s="6" customFormat="1" ht="31.2" x14ac:dyDescent="0.3">
      <c r="F24" s="7" t="s">
        <v>650</v>
      </c>
      <c r="G24" s="45">
        <f>G22+G23</f>
        <v>3444881.5900000036</v>
      </c>
      <c r="H24" s="45"/>
    </row>
    <row r="26" spans="1:8" x14ac:dyDescent="0.3">
      <c r="F26" s="37">
        <f>F21-G22</f>
        <v>46555118.409999996</v>
      </c>
    </row>
  </sheetData>
  <mergeCells count="3">
    <mergeCell ref="G22:H22"/>
    <mergeCell ref="G23:H23"/>
    <mergeCell ref="G24:H24"/>
  </mergeCells>
  <dataValidations count="23">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20 GQ4:GQ20 QM4:QM20 AAI4:AAI20 AKE4:AKE20 AUA4:AUA20 BDW4:BDW20 BNS4:BNS20 BXO4:BXO20 CHK4:CHK20 CRG4:CRG20 DBC4:DBC20 DKY4:DKY20 DUU4:DUU20 EEQ4:EEQ20 EOM4:EOM20 EYI4:EYI20 FIE4:FIE20 FSA4:FSA20 GBW4:GBW20 GLS4:GLS20 GVO4:GVO20 HFK4:HFK20 HPG4:HPG20 HZC4:HZC20 IIY4:IIY20 ISU4:ISU20 JCQ4:JCQ20 JMM4:JMM20 JWI4:JWI20 KGE4:KGE20 KQA4:KQA20 KZW4:KZW20 LJS4:LJS20 LTO4:LTO20 MDK4:MDK20 MNG4:MNG20 MXC4:MXC20 NGY4:NGY20 NQU4:NQU20 OAQ4:OAQ20 OKM4:OKM20 OUI4:OUI20 PEE4:PEE20 POA4:POA20 PXW4:PXW20 QHS4:QHS20 QRO4:QRO20 RBK4:RBK20 RLG4:RLG20 RVC4:RVC20 SEY4:SEY20 SOU4:SOU20 SYQ4:SYQ20 TIM4:TIM20 TSI4:TSI20 UCE4:UCE20 UMA4:UMA20 UVW4:UVW20 VFS4:VFS20 VPO4:VPO20 VZK4:VZK20 WJG4:WJG20 WTC4:WTC20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20 GP6:GP20 QL6:QL20 AAH6:AAH20 AKD6:AKD20 ATZ6:ATZ20 BDV6:BDV20 BNR6:BNR20 BXN6:BXN20 CHJ6:CHJ20 CRF6:CRF20 DBB6:DBB20 DKX6:DKX20 DUT6:DUT20 EEP6:EEP20 EOL6:EOL20 EYH6:EYH20 FID6:FID20 FRZ6:FRZ20 GBV6:GBV20 GLR6:GLR20 GVN6:GVN20 HFJ6:HFJ20 HPF6:HPF20 HZB6:HZB20 IIX6:IIX20 IST6:IST20 JCP6:JCP20 JML6:JML20 JWH6:JWH20 KGD6:KGD20 KPZ6:KPZ20 KZV6:KZV20 LJR6:LJR20 LTN6:LTN20 MDJ6:MDJ20 MNF6:MNF20 MXB6:MXB20 NGX6:NGX20 NQT6:NQT20 OAP6:OAP20 OKL6:OKL20 OUH6:OUH20 PED6:PED20 PNZ6:PNZ20 PXV6:PXV20 QHR6:QHR20 QRN6:QRN20 RBJ6:RBJ20 RLF6:RLF20 RVB6:RVB20 SEX6:SEX20 SOT6:SOT20 SYP6:SYP20 TIL6:TIL20 TSH6:TSH20 UCD6:UCD20 ULZ6:ULZ20 UVV6:UVV20 VFR6:VFR20 VPN6:VPN20 VZJ6:VZJ20 WJF6:WJF20 WTB6:WTB20 GN6:GN20 QJ6:QJ20 AAF6:AAF20 AKB6:AKB20 ATX6:ATX20 BDT6:BDT20 BNP6:BNP20 BXL6:BXL20 CHH6:CHH20 CRD6:CRD20 DAZ6:DAZ20 DKV6:DKV20 DUR6:DUR20 EEN6:EEN20 EOJ6:EOJ20 EYF6:EYF20 FIB6:FIB20 FRX6:FRX20 GBT6:GBT20 GLP6:GLP20 GVL6:GVL20 HFH6:HFH20 HPD6:HPD20 HYZ6:HYZ20 IIV6:IIV20 ISR6:ISR20 JCN6:JCN20 JMJ6:JMJ20 JWF6:JWF20 KGB6:KGB20 KPX6:KPX20 KZT6:KZT20 LJP6:LJP20 LTL6:LTL20 MDH6:MDH20 MND6:MND20 MWZ6:MWZ20 NGV6:NGV20 NQR6:NQR20 OAN6:OAN20 OKJ6:OKJ20 OUF6:OUF20 PEB6:PEB20 PNX6:PNX20 PXT6:PXT20 QHP6:QHP20 QRL6:QRL20 RBH6:RBH20 RLD6:RLD20 RUZ6:RUZ20 SEV6:SEV20 SOR6:SOR20 SYN6:SYN20 TIJ6:TIJ20 TSF6:TSF20 UCB6:UCB20 ULX6:ULX20 UVT6:UVT20 VFP6:VFP20 VPL6:VPL20 VZH6:VZH20 WJD6:WJD20 WSZ6:WSZ20 IH6:IM20 SD6:SI20 ABZ6:ACE20 ALV6:AMA20 AVR6:AVW20 BFN6:BFS20 BPJ6:BPO20 BZF6:BZK20 CJB6:CJG20 CSX6:CTC20 DCT6:DCY20 DMP6:DMU20 DWL6:DWQ20 EGH6:EGM20 EQD6:EQI20 EZZ6:FAE20 FJV6:FKA20 FTR6:FTW20 GDN6:GDS20 GNJ6:GNO20 GXF6:GXK20 HHB6:HHG20 HQX6:HRC20 IAT6:IAY20 IKP6:IKU20 IUL6:IUQ20 JEH6:JEM20 JOD6:JOI20 JXZ6:JYE20 KHV6:KIA20 KRR6:KRW20 LBN6:LBS20 LLJ6:LLO20 LVF6:LVK20 MFB6:MFG20 MOX6:MPC20 MYT6:MYY20 NIP6:NIU20 NSL6:NSQ20 OCH6:OCM20 OMD6:OMI20 OVZ6:OWE20 PFV6:PGA20 PPR6:PPW20 PZN6:PZS20 QJJ6:QJO20 QTF6:QTK20 RDB6:RDG20 RMX6:RNC20 RWT6:RWY20 SGP6:SGU20 SQL6:SQQ20 TAH6:TAM20 TKD6:TKI20 TTZ6:TUE20 UDV6:UEA20 UNR6:UNW20 UXN6:UXS20 VHJ6:VHO20 VRF6:VRK20 WBB6:WBG20 WKX6:WLC20 WUT6:WUY20 D6:D20 GR6:GS20 QN6:QO20 AAJ6:AAK20 AKF6:AKG20 AUB6:AUC20 BDX6:BDY20 BNT6:BNU20 BXP6:BXQ20 CHL6:CHM20 CRH6:CRI20 DBD6:DBE20 DKZ6:DLA20 DUV6:DUW20 EER6:EES20 EON6:EOO20 EYJ6:EYK20 FIF6:FIG20 FSB6:FSC20 GBX6:GBY20 GLT6:GLU20 GVP6:GVQ20 HFL6:HFM20 HPH6:HPI20 HZD6:HZE20 IIZ6:IJA20 ISV6:ISW20 JCR6:JCS20 JMN6:JMO20 JWJ6:JWK20 KGF6:KGG20 KQB6:KQC20 KZX6:KZY20 LJT6:LJU20 LTP6:LTQ20 MDL6:MDM20 MNH6:MNI20 MXD6:MXE20 NGZ6:NHA20 NQV6:NQW20 OAR6:OAS20 OKN6:OKO20 OUJ6:OUK20 PEF6:PEG20 POB6:POC20 PXX6:PXY20 QHT6:QHU20 QRP6:QRQ20 RBL6:RBM20 RLH6:RLI20 RVD6:RVE20 SEZ6:SFA20 SOV6:SOW20 SYR6:SYS20 TIN6:TIO20 TSJ6:TSK20 UCF6:UCG20 UMB6:UMC20 UVX6:UVY20 VFT6:VFU20 VPP6:VPQ20 VZL6:VZM20 WJH6:WJI20 WTD6:WTE20" xr:uid="{B6EA97BB-C490-4D3F-92AB-9DA5AA3EDCEF}">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xr:uid="{978CDDAD-1562-4FF1-89C6-5AFD2C78441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0 QK7:QK20 AAG7:AAG20 AKC7:AKC20 ATY7:ATY20 BDU7:BDU20 BNQ7:BNQ20 BXM7:BXM20 CHI7:CHI20 CRE7:CRE20 DBA7:DBA20 DKW7:DKW20 DUS7:DUS20 EEO7:EEO20 EOK7:EOK20 EYG7:EYG20 FIC7:FIC20 FRY7:FRY20 GBU7:GBU20 GLQ7:GLQ20 GVM7:GVM20 HFI7:HFI20 HPE7:HPE20 HZA7:HZA20 IIW7:IIW20 ISS7:ISS20 JCO7:JCO20 JMK7:JMK20 JWG7:JWG20 KGC7:KGC20 KPY7:KPY20 KZU7:KZU20 LJQ7:LJQ20 LTM7:LTM20 MDI7:MDI20 MNE7:MNE20 MXA7:MXA20 NGW7:NGW20 NQS7:NQS20 OAO7:OAO20 OKK7:OKK20 OUG7:OUG20 PEC7:PEC20 PNY7:PNY20 PXU7:PXU20 QHQ7:QHQ20 QRM7:QRM20 RBI7:RBI20 RLE7:RLE20 RVA7:RVA20 SEW7:SEW20 SOS7:SOS20 SYO7:SYO20 TIK7:TIK20 TSG7:TSG20 UCC7:UCC20 ULY7:ULY20 UVU7:UVU20 VFQ7:VFQ20 VPM7:VPM20 VZI7:VZI20 WJE7:WJE20 WTA7:WTA20" xr:uid="{9591EC96-54CA-4071-987E-D8C53DC6D367}">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15970B3C-8759-4481-AFF4-AAC426C886D0}">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E9C69C83-5B2A-44DA-9C54-873CE3BF306F}">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0B7FA87B-B382-456D-9B90-004E4671139B}">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49B773A9-02C6-42AB-BFD3-26408FA7BCA3}">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4668D3E1-7D6F-4D04-8007-28113506D986}">
      <formula1>0</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xr:uid="{3CBF78E8-BDD6-4E0C-B293-B2FC06618BE9}">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xr:uid="{EEC52E59-C172-4193-A999-1B3A3337C5CE}">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1DE71BEC-8A89-4E57-8B43-AE6265C6471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20 QH7:QH20 AAD7:AAD20 AJZ7:AJZ20 ATV7:ATV20 BDR7:BDR20 BNN7:BNN20 BXJ7:BXJ20 CHF7:CHF20 CRB7:CRB20 DAX7:DAX20 DKT7:DKT20 DUP7:DUP20 EEL7:EEL20 EOH7:EOH20 EYD7:EYD20 FHZ7:FHZ20 FRV7:FRV20 GBR7:GBR20 GLN7:GLN20 GVJ7:GVJ20 HFF7:HFF20 HPB7:HPB20 HYX7:HYX20 IIT7:IIT20 ISP7:ISP20 JCL7:JCL20 JMH7:JMH20 JWD7:JWD20 KFZ7:KFZ20 KPV7:KPV20 KZR7:KZR20 LJN7:LJN20 LTJ7:LTJ20 MDF7:MDF20 MNB7:MNB20 MWX7:MWX20 NGT7:NGT20 NQP7:NQP20 OAL7:OAL20 OKH7:OKH20 OUD7:OUD20 PDZ7:PDZ20 PNV7:PNV20 PXR7:PXR20 QHN7:QHN20 QRJ7:QRJ20 RBF7:RBF20 RLB7:RLB20 RUX7:RUX20 SET7:SET20 SOP7:SOP20 SYL7:SYL20 TIH7:TIH20 TSD7:TSD20 UBZ7:UBZ20 ULV7:ULV20 UVR7:UVR20 VFN7:VFN20 VPJ7:VPJ20 VZF7:VZF20 WJB7:WJB20 WSX7:WSX20" xr:uid="{74FA00EC-F477-4414-8083-2C7A0782240C}">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0 QG7:QG20 AAC7:AAC20 AJY7:AJY20 ATU7:ATU20 BDQ7:BDQ20 BNM7:BNM20 BXI7:BXI20 CHE7:CHE20 CRA7:CRA20 DAW7:DAW20 DKS7:DKS20 DUO7:DUO20 EEK7:EEK20 EOG7:EOG20 EYC7:EYC20 FHY7:FHY20 FRU7:FRU20 GBQ7:GBQ20 GLM7:GLM20 GVI7:GVI20 HFE7:HFE20 HPA7:HPA20 HYW7:HYW20 IIS7:IIS20 ISO7:ISO20 JCK7:JCK20 JMG7:JMG20 JWC7:JWC20 KFY7:KFY20 KPU7:KPU20 KZQ7:KZQ20 LJM7:LJM20 LTI7:LTI20 MDE7:MDE20 MNA7:MNA20 MWW7:MWW20 NGS7:NGS20 NQO7:NQO20 OAK7:OAK20 OKG7:OKG20 OUC7:OUC20 PDY7:PDY20 PNU7:PNU20 PXQ7:PXQ20 QHM7:QHM20 QRI7:QRI20 RBE7:RBE20 RLA7:RLA20 RUW7:RUW20 SES7:SES20 SOO7:SOO20 SYK7:SYK20 TIG7:TIG20 TSC7:TSC20 UBY7:UBY20 ULU7:ULU20 UVQ7:UVQ20 VFM7:VFM20 VPI7:VPI20 VZE7:VZE20 WJA7:WJA20 WSW7:WSW20" xr:uid="{528198B0-3B0E-4B02-B9EF-D5A73B5BCBE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30DFB9B9-ED4E-4E4D-AE30-2BC40118C985}">
      <formula1>0</formula1>
      <formula2>0</formula2>
    </dataValidation>
    <dataValidation type="list" operator="equal" showErrorMessage="1" sqref="GS3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7A720D1-CB28-48BB-8A42-C24B3F7ED17A}">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7FD320EC-6285-47E9-A525-479E6322D6BA}">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E0DFF136-83A0-4F49-8B89-ED08489FFFE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20 QI7:QI20 AAE7:AAE20 AKA7:AKA20 ATW7:ATW20 BDS7:BDS20 BNO7:BNO20 BXK7:BXK20 CHG7:CHG20 CRC7:CRC20 DAY7:DAY20 DKU7:DKU20 DUQ7:DUQ20 EEM7:EEM20 EOI7:EOI20 EYE7:EYE20 FIA7:FIA20 FRW7:FRW20 GBS7:GBS20 GLO7:GLO20 GVK7:GVK20 HFG7:HFG20 HPC7:HPC20 HYY7:HYY20 IIU7:IIU20 ISQ7:ISQ20 JCM7:JCM20 JMI7:JMI20 JWE7:JWE20 KGA7:KGA20 KPW7:KPW20 KZS7:KZS20 LJO7:LJO20 LTK7:LTK20 MDG7:MDG20 MNC7:MNC20 MWY7:MWY20 NGU7:NGU20 NQQ7:NQQ20 OAM7:OAM20 OKI7:OKI20 OUE7:OUE20 PEA7:PEA20 PNW7:PNW20 PXS7:PXS20 QHO7:QHO20 QRK7:QRK20 RBG7:RBG20 RLC7:RLC20 RUY7:RUY20 SEU7:SEU20 SOQ7:SOQ20 SYM7:SYM20 TII7:TII20 TSE7:TSE20 UCA7:UCA20 ULW7:ULW20 UVS7:UVS20 VFO7:VFO20 VPK7:VPK20 VZG7:VZG20 WJC7:WJC20 WSY7:WSY20" xr:uid="{0856314C-2AC5-45FC-A95D-F9292D8E223E}">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78D51B1A-DE6A-4C9E-9615-B9E44EF1FC38}">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35266D4E-3DEA-42FB-92CE-0E3FAE266CD4}">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274BB69-942E-4EFE-8045-E8A6DFC3838E}">
      <formula1>GR3:GR3</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686AC39F-160E-4941-B7E7-30B993AB4345}">
      <formula1>0</formula1>
      <formula2>0</formula2>
    </dataValidation>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3B0E7FC6-42BB-4881-9AA9-F1E8D56C91E9}">
      <formula1>0</formula1>
      <formula2>0</formula2>
    </dataValidation>
  </dataValidation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855A-8DEE-42D7-BFEB-A5F9AB39946C}">
  <sheetPr>
    <tabColor rgb="FFFFFF00"/>
  </sheetPr>
  <dimension ref="A1:H62"/>
  <sheetViews>
    <sheetView topLeftCell="D50" workbookViewId="0">
      <selection activeCell="E65" sqref="E65"/>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353</v>
      </c>
      <c r="B2" s="2" t="s">
        <v>354</v>
      </c>
      <c r="C2" s="2" t="s">
        <v>355</v>
      </c>
      <c r="D2" s="3" t="s">
        <v>356</v>
      </c>
      <c r="E2" s="4" t="s">
        <v>518</v>
      </c>
      <c r="F2" s="5">
        <v>3000000</v>
      </c>
      <c r="G2" s="5">
        <v>89439</v>
      </c>
      <c r="H2" s="5"/>
    </row>
    <row r="3" spans="1:8" ht="33.6" customHeight="1" x14ac:dyDescent="0.3">
      <c r="A3" s="2" t="s">
        <v>353</v>
      </c>
      <c r="B3" s="2" t="s">
        <v>357</v>
      </c>
      <c r="C3" s="2" t="s">
        <v>358</v>
      </c>
      <c r="D3" s="3" t="s">
        <v>359</v>
      </c>
      <c r="E3" s="4" t="s">
        <v>519</v>
      </c>
      <c r="F3" s="5">
        <v>510000</v>
      </c>
      <c r="G3" s="5">
        <v>58661.260000000009</v>
      </c>
      <c r="H3" s="5"/>
    </row>
    <row r="4" spans="1:8" ht="33.6" customHeight="1" x14ac:dyDescent="0.3">
      <c r="A4" s="2" t="s">
        <v>353</v>
      </c>
      <c r="B4" s="2" t="s">
        <v>360</v>
      </c>
      <c r="C4" s="2" t="s">
        <v>361</v>
      </c>
      <c r="D4" s="3" t="s">
        <v>362</v>
      </c>
      <c r="E4" s="4" t="s">
        <v>520</v>
      </c>
      <c r="F4" s="5">
        <v>324587.99</v>
      </c>
      <c r="G4" s="5">
        <v>22654.78</v>
      </c>
      <c r="H4" s="5"/>
    </row>
    <row r="5" spans="1:8" ht="33.6" customHeight="1" x14ac:dyDescent="0.3">
      <c r="A5" s="2" t="s">
        <v>353</v>
      </c>
      <c r="B5" s="2" t="s">
        <v>363</v>
      </c>
      <c r="C5" s="2" t="s">
        <v>364</v>
      </c>
      <c r="D5" s="3" t="s">
        <v>365</v>
      </c>
      <c r="E5" s="4" t="s">
        <v>521</v>
      </c>
      <c r="F5" s="5">
        <v>981715.1</v>
      </c>
      <c r="G5" s="5">
        <v>1763.2299999999814</v>
      </c>
      <c r="H5" s="5"/>
    </row>
    <row r="6" spans="1:8" ht="33.6" customHeight="1" x14ac:dyDescent="0.3">
      <c r="A6" s="2" t="s">
        <v>353</v>
      </c>
      <c r="B6" s="2" t="s">
        <v>366</v>
      </c>
      <c r="C6" s="2" t="s">
        <v>367</v>
      </c>
      <c r="D6" s="3" t="s">
        <v>368</v>
      </c>
      <c r="E6" s="4" t="s">
        <v>522</v>
      </c>
      <c r="F6" s="5">
        <v>1237135.6299999999</v>
      </c>
      <c r="G6" s="5">
        <v>194814.44999999984</v>
      </c>
      <c r="H6" s="5"/>
    </row>
    <row r="7" spans="1:8" ht="33.6" customHeight="1" x14ac:dyDescent="0.3">
      <c r="A7" s="2" t="s">
        <v>353</v>
      </c>
      <c r="B7" s="2" t="s">
        <v>369</v>
      </c>
      <c r="C7" s="2" t="s">
        <v>370</v>
      </c>
      <c r="D7" s="3" t="s">
        <v>371</v>
      </c>
      <c r="E7" s="4" t="s">
        <v>523</v>
      </c>
      <c r="F7" s="5">
        <v>6500000</v>
      </c>
      <c r="G7" s="5">
        <v>314509.33000000007</v>
      </c>
      <c r="H7" s="5"/>
    </row>
    <row r="8" spans="1:8" ht="33.6" customHeight="1" x14ac:dyDescent="0.3">
      <c r="A8" s="2" t="s">
        <v>353</v>
      </c>
      <c r="B8" s="2" t="s">
        <v>372</v>
      </c>
      <c r="C8" s="2" t="s">
        <v>373</v>
      </c>
      <c r="D8" s="3" t="s">
        <v>374</v>
      </c>
      <c r="E8" s="4" t="s">
        <v>524</v>
      </c>
      <c r="F8" s="5">
        <v>1281000</v>
      </c>
      <c r="G8" s="5">
        <v>0</v>
      </c>
      <c r="H8" s="5"/>
    </row>
    <row r="9" spans="1:8" ht="33.6" customHeight="1" x14ac:dyDescent="0.3">
      <c r="A9" s="2" t="s">
        <v>353</v>
      </c>
      <c r="B9" s="2" t="s">
        <v>375</v>
      </c>
      <c r="C9" s="2" t="s">
        <v>376</v>
      </c>
      <c r="D9" s="3" t="s">
        <v>377</v>
      </c>
      <c r="E9" s="4" t="s">
        <v>525</v>
      </c>
      <c r="F9" s="5">
        <v>2800000</v>
      </c>
      <c r="G9" s="5">
        <v>711309.37000000011</v>
      </c>
      <c r="H9" s="5"/>
    </row>
    <row r="10" spans="1:8" ht="33.6" customHeight="1" x14ac:dyDescent="0.3">
      <c r="A10" s="2" t="s">
        <v>353</v>
      </c>
      <c r="B10" s="2" t="s">
        <v>378</v>
      </c>
      <c r="C10" s="2" t="s">
        <v>379</v>
      </c>
      <c r="D10" s="3" t="s">
        <v>380</v>
      </c>
      <c r="E10" s="4" t="s">
        <v>526</v>
      </c>
      <c r="F10" s="5">
        <v>490250</v>
      </c>
      <c r="G10" s="5">
        <v>33542.349999999977</v>
      </c>
      <c r="H10" s="5"/>
    </row>
    <row r="11" spans="1:8" ht="33.6" customHeight="1" x14ac:dyDescent="0.3">
      <c r="A11" s="2" t="s">
        <v>353</v>
      </c>
      <c r="B11" s="2" t="s">
        <v>381</v>
      </c>
      <c r="C11" s="2" t="s">
        <v>382</v>
      </c>
      <c r="D11" s="3" t="s">
        <v>383</v>
      </c>
      <c r="E11" s="4" t="s">
        <v>527</v>
      </c>
      <c r="F11" s="5">
        <v>3000000</v>
      </c>
      <c r="G11" s="5"/>
      <c r="H11" s="5"/>
    </row>
    <row r="12" spans="1:8" ht="33.6" customHeight="1" x14ac:dyDescent="0.3">
      <c r="A12" s="2" t="s">
        <v>353</v>
      </c>
      <c r="B12" s="2" t="s">
        <v>384</v>
      </c>
      <c r="C12" s="2" t="s">
        <v>385</v>
      </c>
      <c r="D12" s="3" t="s">
        <v>386</v>
      </c>
      <c r="E12" s="4" t="s">
        <v>528</v>
      </c>
      <c r="F12" s="5">
        <v>600000</v>
      </c>
      <c r="G12" s="5">
        <v>35371.020000000019</v>
      </c>
      <c r="H12" s="5"/>
    </row>
    <row r="13" spans="1:8" ht="33.6" customHeight="1" x14ac:dyDescent="0.3">
      <c r="A13" s="2" t="s">
        <v>353</v>
      </c>
      <c r="B13" s="2" t="s">
        <v>387</v>
      </c>
      <c r="C13" s="2" t="s">
        <v>388</v>
      </c>
      <c r="D13" s="3" t="s">
        <v>389</v>
      </c>
      <c r="E13" s="4" t="s">
        <v>529</v>
      </c>
      <c r="F13" s="5">
        <v>3000000</v>
      </c>
      <c r="G13" s="5">
        <v>78781.540000000037</v>
      </c>
      <c r="H13" s="5"/>
    </row>
    <row r="14" spans="1:8" ht="33.6" customHeight="1" x14ac:dyDescent="0.3">
      <c r="A14" s="2" t="s">
        <v>353</v>
      </c>
      <c r="B14" s="2" t="s">
        <v>390</v>
      </c>
      <c r="C14" s="2" t="s">
        <v>391</v>
      </c>
      <c r="D14" s="3" t="s">
        <v>392</v>
      </c>
      <c r="E14" s="4" t="s">
        <v>530</v>
      </c>
      <c r="F14" s="5">
        <v>999900</v>
      </c>
      <c r="G14" s="5">
        <v>57046.579999999958</v>
      </c>
      <c r="H14" s="5"/>
    </row>
    <row r="15" spans="1:8" ht="33.6" customHeight="1" x14ac:dyDescent="0.3">
      <c r="A15" s="2" t="s">
        <v>353</v>
      </c>
      <c r="B15" s="2" t="s">
        <v>393</v>
      </c>
      <c r="C15" s="2" t="s">
        <v>394</v>
      </c>
      <c r="D15" s="3" t="s">
        <v>395</v>
      </c>
      <c r="E15" s="4" t="s">
        <v>531</v>
      </c>
      <c r="F15" s="5">
        <v>487506.75</v>
      </c>
      <c r="G15" s="5">
        <v>53028.700000000012</v>
      </c>
      <c r="H15" s="5"/>
    </row>
    <row r="16" spans="1:8" ht="33.6" customHeight="1" x14ac:dyDescent="0.3">
      <c r="A16" s="2" t="s">
        <v>353</v>
      </c>
      <c r="B16" s="2" t="s">
        <v>396</v>
      </c>
      <c r="C16" s="2" t="s">
        <v>397</v>
      </c>
      <c r="D16" s="3" t="s">
        <v>398</v>
      </c>
      <c r="E16" s="4" t="s">
        <v>532</v>
      </c>
      <c r="F16" s="5">
        <v>2420970.69</v>
      </c>
      <c r="G16" s="5">
        <v>331840</v>
      </c>
      <c r="H16" s="5"/>
    </row>
    <row r="17" spans="1:8" ht="33.6" customHeight="1" x14ac:dyDescent="0.3">
      <c r="A17" s="2" t="s">
        <v>353</v>
      </c>
      <c r="B17" s="2" t="s">
        <v>399</v>
      </c>
      <c r="C17" s="2" t="s">
        <v>400</v>
      </c>
      <c r="D17" s="3" t="s">
        <v>401</v>
      </c>
      <c r="E17" s="4" t="s">
        <v>533</v>
      </c>
      <c r="F17" s="5">
        <v>575611.51</v>
      </c>
      <c r="G17" s="5">
        <v>1378.0799999999581</v>
      </c>
      <c r="H17" s="5"/>
    </row>
    <row r="18" spans="1:8" ht="33.6" customHeight="1" x14ac:dyDescent="0.3">
      <c r="A18" s="2" t="s">
        <v>353</v>
      </c>
      <c r="B18" s="2" t="s">
        <v>402</v>
      </c>
      <c r="C18" s="2" t="s">
        <v>403</v>
      </c>
      <c r="D18" s="3" t="s">
        <v>404</v>
      </c>
      <c r="E18" s="4" t="s">
        <v>534</v>
      </c>
      <c r="F18" s="5">
        <v>999350.18</v>
      </c>
      <c r="G18" s="5">
        <v>87141.420000000042</v>
      </c>
      <c r="H18" s="5"/>
    </row>
    <row r="19" spans="1:8" ht="33.6" customHeight="1" x14ac:dyDescent="0.3">
      <c r="A19" s="2" t="s">
        <v>353</v>
      </c>
      <c r="B19" s="2" t="s">
        <v>405</v>
      </c>
      <c r="C19" s="2" t="s">
        <v>406</v>
      </c>
      <c r="D19" s="3" t="s">
        <v>407</v>
      </c>
      <c r="E19" s="4" t="s">
        <v>535</v>
      </c>
      <c r="F19" s="5">
        <v>500751.07</v>
      </c>
      <c r="G19" s="5">
        <v>34447.56</v>
      </c>
      <c r="H19" s="5"/>
    </row>
    <row r="20" spans="1:8" ht="33.6" customHeight="1" x14ac:dyDescent="0.3">
      <c r="A20" s="2" t="s">
        <v>353</v>
      </c>
      <c r="B20" s="2" t="s">
        <v>408</v>
      </c>
      <c r="C20" s="2" t="s">
        <v>409</v>
      </c>
      <c r="D20" s="3" t="s">
        <v>410</v>
      </c>
      <c r="E20" s="4" t="s">
        <v>536</v>
      </c>
      <c r="F20" s="5">
        <v>1435460.38</v>
      </c>
      <c r="G20" s="5"/>
      <c r="H20" s="5"/>
    </row>
    <row r="21" spans="1:8" ht="33.6" customHeight="1" x14ac:dyDescent="0.3">
      <c r="A21" s="2" t="s">
        <v>353</v>
      </c>
      <c r="B21" s="2" t="s">
        <v>411</v>
      </c>
      <c r="C21" s="2" t="s">
        <v>412</v>
      </c>
      <c r="D21" s="3" t="s">
        <v>413</v>
      </c>
      <c r="E21" s="4" t="s">
        <v>537</v>
      </c>
      <c r="F21" s="5">
        <v>759297</v>
      </c>
      <c r="G21" s="5">
        <v>55647.170000000042</v>
      </c>
      <c r="H21" s="5"/>
    </row>
    <row r="22" spans="1:8" ht="33.6" customHeight="1" x14ac:dyDescent="0.3">
      <c r="A22" s="2" t="s">
        <v>353</v>
      </c>
      <c r="B22" s="2" t="s">
        <v>414</v>
      </c>
      <c r="C22" s="2" t="s">
        <v>415</v>
      </c>
      <c r="D22" s="3" t="s">
        <v>416</v>
      </c>
      <c r="E22" s="4" t="s">
        <v>538</v>
      </c>
      <c r="F22" s="5">
        <v>571860.37</v>
      </c>
      <c r="G22" s="5">
        <v>36057.680000000051</v>
      </c>
      <c r="H22" s="5"/>
    </row>
    <row r="23" spans="1:8" ht="33.6" customHeight="1" x14ac:dyDescent="0.3">
      <c r="A23" s="2" t="s">
        <v>353</v>
      </c>
      <c r="B23" s="2" t="s">
        <v>417</v>
      </c>
      <c r="C23" s="2" t="s">
        <v>418</v>
      </c>
      <c r="D23" s="3" t="s">
        <v>419</v>
      </c>
      <c r="E23" s="4" t="s">
        <v>539</v>
      </c>
      <c r="F23" s="5">
        <v>1224600</v>
      </c>
      <c r="G23" s="5">
        <v>147833.76</v>
      </c>
      <c r="H23" s="5"/>
    </row>
    <row r="24" spans="1:8" ht="33.6" customHeight="1" x14ac:dyDescent="0.3">
      <c r="A24" s="2" t="s">
        <v>353</v>
      </c>
      <c r="B24" s="2" t="s">
        <v>420</v>
      </c>
      <c r="C24" s="2" t="s">
        <v>421</v>
      </c>
      <c r="D24" s="3" t="s">
        <v>422</v>
      </c>
      <c r="E24" s="4" t="s">
        <v>540</v>
      </c>
      <c r="F24" s="5">
        <v>939174.77</v>
      </c>
      <c r="G24" s="5">
        <v>36495.040000000037</v>
      </c>
      <c r="H24" s="5"/>
    </row>
    <row r="25" spans="1:8" ht="33.6" customHeight="1" x14ac:dyDescent="0.3">
      <c r="A25" s="2" t="s">
        <v>353</v>
      </c>
      <c r="B25" s="2" t="s">
        <v>423</v>
      </c>
      <c r="C25" s="2" t="s">
        <v>424</v>
      </c>
      <c r="D25" s="3" t="s">
        <v>425</v>
      </c>
      <c r="E25" s="4" t="s">
        <v>541</v>
      </c>
      <c r="F25" s="5">
        <v>1346556.77</v>
      </c>
      <c r="G25" s="5">
        <v>366462.02</v>
      </c>
      <c r="H25" s="5"/>
    </row>
    <row r="26" spans="1:8" ht="33.6" customHeight="1" x14ac:dyDescent="0.3">
      <c r="A26" s="2" t="s">
        <v>353</v>
      </c>
      <c r="B26" s="2" t="s">
        <v>426</v>
      </c>
      <c r="C26" s="2" t="s">
        <v>427</v>
      </c>
      <c r="D26" s="3" t="s">
        <v>428</v>
      </c>
      <c r="E26" s="4" t="s">
        <v>542</v>
      </c>
      <c r="F26" s="5">
        <v>896547.79</v>
      </c>
      <c r="G26" s="5">
        <v>123569.37</v>
      </c>
      <c r="H26" s="5"/>
    </row>
    <row r="27" spans="1:8" ht="33.6" customHeight="1" x14ac:dyDescent="0.3">
      <c r="A27" s="2" t="s">
        <v>353</v>
      </c>
      <c r="B27" s="2"/>
      <c r="C27" s="2" t="s">
        <v>429</v>
      </c>
      <c r="D27" s="3" t="s">
        <v>430</v>
      </c>
      <c r="E27" s="4" t="s">
        <v>543</v>
      </c>
      <c r="F27" s="5">
        <v>450000</v>
      </c>
      <c r="G27" s="5"/>
      <c r="H27" s="5"/>
    </row>
    <row r="28" spans="1:8" ht="33.6" customHeight="1" x14ac:dyDescent="0.3">
      <c r="A28" s="2" t="s">
        <v>353</v>
      </c>
      <c r="B28" s="2" t="s">
        <v>431</v>
      </c>
      <c r="C28" s="2" t="s">
        <v>432</v>
      </c>
      <c r="D28" s="3" t="s">
        <v>433</v>
      </c>
      <c r="E28" s="4" t="s">
        <v>544</v>
      </c>
      <c r="F28" s="5">
        <v>2513717</v>
      </c>
      <c r="G28" s="5">
        <v>0</v>
      </c>
      <c r="H28" s="5"/>
    </row>
    <row r="29" spans="1:8" ht="33.6" customHeight="1" x14ac:dyDescent="0.3">
      <c r="A29" s="2" t="s">
        <v>353</v>
      </c>
      <c r="B29" s="2" t="s">
        <v>434</v>
      </c>
      <c r="C29" s="2" t="s">
        <v>435</v>
      </c>
      <c r="D29" s="3" t="s">
        <v>436</v>
      </c>
      <c r="E29" s="4" t="s">
        <v>545</v>
      </c>
      <c r="F29" s="5">
        <v>1848169.27</v>
      </c>
      <c r="G29" s="5">
        <v>97368.479999999981</v>
      </c>
      <c r="H29" s="5"/>
    </row>
    <row r="30" spans="1:8" ht="33.6" customHeight="1" x14ac:dyDescent="0.3">
      <c r="A30" s="2" t="s">
        <v>353</v>
      </c>
      <c r="B30" s="2" t="s">
        <v>437</v>
      </c>
      <c r="C30" s="2" t="s">
        <v>438</v>
      </c>
      <c r="D30" s="3" t="s">
        <v>439</v>
      </c>
      <c r="E30" s="4" t="s">
        <v>546</v>
      </c>
      <c r="F30" s="5">
        <v>950000</v>
      </c>
      <c r="G30" s="5">
        <v>211844.61</v>
      </c>
      <c r="H30" s="5"/>
    </row>
    <row r="31" spans="1:8" ht="33.6" customHeight="1" x14ac:dyDescent="0.3">
      <c r="A31" s="2" t="s">
        <v>353</v>
      </c>
      <c r="B31" s="2" t="s">
        <v>440</v>
      </c>
      <c r="C31" s="2" t="s">
        <v>441</v>
      </c>
      <c r="D31" s="3" t="s">
        <v>442</v>
      </c>
      <c r="E31" s="4" t="s">
        <v>547</v>
      </c>
      <c r="F31" s="5">
        <v>750000</v>
      </c>
      <c r="G31" s="5">
        <v>152751.51</v>
      </c>
      <c r="H31" s="5"/>
    </row>
    <row r="32" spans="1:8" ht="33.6" customHeight="1" x14ac:dyDescent="0.3">
      <c r="A32" s="2" t="s">
        <v>353</v>
      </c>
      <c r="B32" s="2" t="s">
        <v>443</v>
      </c>
      <c r="C32" s="2" t="s">
        <v>444</v>
      </c>
      <c r="D32" s="3" t="s">
        <v>445</v>
      </c>
      <c r="E32" s="4" t="s">
        <v>548</v>
      </c>
      <c r="F32" s="5">
        <v>490741.92</v>
      </c>
      <c r="G32" s="5">
        <v>119142.84999999998</v>
      </c>
      <c r="H32" s="5"/>
    </row>
    <row r="33" spans="1:8" ht="33.6" customHeight="1" x14ac:dyDescent="0.3">
      <c r="A33" s="2" t="s">
        <v>353</v>
      </c>
      <c r="B33" s="2" t="s">
        <v>446</v>
      </c>
      <c r="C33" s="2" t="s">
        <v>447</v>
      </c>
      <c r="D33" s="3" t="s">
        <v>448</v>
      </c>
      <c r="E33" s="4" t="s">
        <v>549</v>
      </c>
      <c r="F33" s="5">
        <v>349977.59999999998</v>
      </c>
      <c r="G33" s="5">
        <v>0</v>
      </c>
      <c r="H33" s="5"/>
    </row>
    <row r="34" spans="1:8" ht="33.6" customHeight="1" x14ac:dyDescent="0.3">
      <c r="A34" s="2" t="s">
        <v>353</v>
      </c>
      <c r="B34" s="2" t="s">
        <v>449</v>
      </c>
      <c r="C34" s="2" t="s">
        <v>450</v>
      </c>
      <c r="D34" s="3" t="s">
        <v>451</v>
      </c>
      <c r="E34" s="4" t="s">
        <v>550</v>
      </c>
      <c r="F34" s="5">
        <v>1000001</v>
      </c>
      <c r="G34" s="5">
        <v>89176.73</v>
      </c>
      <c r="H34" s="5"/>
    </row>
    <row r="35" spans="1:8" ht="33.6" customHeight="1" x14ac:dyDescent="0.3">
      <c r="A35" s="2" t="s">
        <v>353</v>
      </c>
      <c r="B35" s="2" t="s">
        <v>452</v>
      </c>
      <c r="C35" s="2" t="s">
        <v>453</v>
      </c>
      <c r="D35" s="3" t="s">
        <v>454</v>
      </c>
      <c r="E35" s="4" t="s">
        <v>551</v>
      </c>
      <c r="F35" s="5">
        <v>1291451.8400000001</v>
      </c>
      <c r="G35" s="5">
        <v>11236.690000000177</v>
      </c>
      <c r="H35" s="5"/>
    </row>
    <row r="36" spans="1:8" ht="33.6" customHeight="1" x14ac:dyDescent="0.3">
      <c r="A36" s="2" t="s">
        <v>353</v>
      </c>
      <c r="B36" s="2" t="s">
        <v>455</v>
      </c>
      <c r="C36" s="2" t="s">
        <v>456</v>
      </c>
      <c r="D36" s="3" t="s">
        <v>457</v>
      </c>
      <c r="E36" s="4" t="s">
        <v>552</v>
      </c>
      <c r="F36" s="5">
        <v>1000000</v>
      </c>
      <c r="G36" s="5">
        <v>167730.82999999996</v>
      </c>
      <c r="H36" s="5"/>
    </row>
    <row r="37" spans="1:8" ht="33.6" customHeight="1" x14ac:dyDescent="0.3">
      <c r="A37" s="2" t="s">
        <v>353</v>
      </c>
      <c r="B37" s="2" t="s">
        <v>458</v>
      </c>
      <c r="C37" s="2" t="s">
        <v>459</v>
      </c>
      <c r="D37" s="3" t="s">
        <v>460</v>
      </c>
      <c r="E37" s="4" t="s">
        <v>553</v>
      </c>
      <c r="F37" s="5">
        <v>2354300.02</v>
      </c>
      <c r="G37" s="5">
        <v>442814.32000000007</v>
      </c>
      <c r="H37" s="5"/>
    </row>
    <row r="38" spans="1:8" ht="33.6" customHeight="1" x14ac:dyDescent="0.3">
      <c r="A38" s="2" t="s">
        <v>353</v>
      </c>
      <c r="B38" s="2" t="s">
        <v>461</v>
      </c>
      <c r="C38" s="2" t="s">
        <v>462</v>
      </c>
      <c r="D38" s="3" t="s">
        <v>463</v>
      </c>
      <c r="E38" s="4" t="s">
        <v>554</v>
      </c>
      <c r="F38" s="5">
        <v>954478.89</v>
      </c>
      <c r="G38" s="5">
        <v>52845.640000000014</v>
      </c>
      <c r="H38" s="5"/>
    </row>
    <row r="39" spans="1:8" ht="33.6" customHeight="1" x14ac:dyDescent="0.3">
      <c r="A39" s="2" t="s">
        <v>353</v>
      </c>
      <c r="B39" s="2" t="s">
        <v>464</v>
      </c>
      <c r="C39" s="2" t="s">
        <v>465</v>
      </c>
      <c r="D39" s="3" t="s">
        <v>466</v>
      </c>
      <c r="E39" s="4" t="s">
        <v>555</v>
      </c>
      <c r="F39" s="5">
        <v>2999980</v>
      </c>
      <c r="G39" s="5">
        <v>115701.43000000017</v>
      </c>
      <c r="H39" s="5"/>
    </row>
    <row r="40" spans="1:8" ht="33.6" customHeight="1" x14ac:dyDescent="0.3">
      <c r="A40" s="2" t="s">
        <v>353</v>
      </c>
      <c r="B40" s="2" t="s">
        <v>467</v>
      </c>
      <c r="C40" s="2" t="s">
        <v>468</v>
      </c>
      <c r="D40" s="3" t="s">
        <v>469</v>
      </c>
      <c r="E40" s="4" t="s">
        <v>556</v>
      </c>
      <c r="F40" s="5">
        <v>3000000</v>
      </c>
      <c r="G40" s="5">
        <v>321617.58000000007</v>
      </c>
      <c r="H40" s="5"/>
    </row>
    <row r="41" spans="1:8" ht="33.6" customHeight="1" x14ac:dyDescent="0.3">
      <c r="A41" s="2" t="s">
        <v>353</v>
      </c>
      <c r="B41" s="2" t="s">
        <v>470</v>
      </c>
      <c r="C41" s="2" t="s">
        <v>471</v>
      </c>
      <c r="D41" s="3" t="s">
        <v>472</v>
      </c>
      <c r="E41" s="4" t="s">
        <v>557</v>
      </c>
      <c r="F41" s="5">
        <v>1316916</v>
      </c>
      <c r="G41" s="5"/>
      <c r="H41" s="5"/>
    </row>
    <row r="42" spans="1:8" ht="33.6" customHeight="1" x14ac:dyDescent="0.3">
      <c r="A42" s="2" t="s">
        <v>353</v>
      </c>
      <c r="B42" s="2" t="s">
        <v>473</v>
      </c>
      <c r="C42" s="2" t="s">
        <v>474</v>
      </c>
      <c r="D42" s="3" t="s">
        <v>475</v>
      </c>
      <c r="E42" s="4" t="s">
        <v>558</v>
      </c>
      <c r="F42" s="5">
        <v>584362.4</v>
      </c>
      <c r="G42" s="5">
        <v>155483.92000000004</v>
      </c>
      <c r="H42" s="5"/>
    </row>
    <row r="43" spans="1:8" ht="33.6" customHeight="1" x14ac:dyDescent="0.3">
      <c r="A43" s="2" t="s">
        <v>353</v>
      </c>
      <c r="B43" s="2" t="s">
        <v>476</v>
      </c>
      <c r="C43" s="2" t="s">
        <v>477</v>
      </c>
      <c r="D43" s="3" t="s">
        <v>478</v>
      </c>
      <c r="E43" s="4" t="s">
        <v>559</v>
      </c>
      <c r="F43" s="5">
        <v>1267967.76</v>
      </c>
      <c r="G43" s="5">
        <v>32400.389999999898</v>
      </c>
      <c r="H43" s="5"/>
    </row>
    <row r="44" spans="1:8" ht="33.6" customHeight="1" x14ac:dyDescent="0.3">
      <c r="A44" s="2" t="s">
        <v>353</v>
      </c>
      <c r="B44" s="2" t="s">
        <v>479</v>
      </c>
      <c r="C44" s="2" t="s">
        <v>480</v>
      </c>
      <c r="D44" s="3" t="s">
        <v>481</v>
      </c>
      <c r="E44" s="4" t="s">
        <v>560</v>
      </c>
      <c r="F44" s="5">
        <v>3627000</v>
      </c>
      <c r="G44" s="5">
        <v>74991.009999999776</v>
      </c>
      <c r="H44" s="5"/>
    </row>
    <row r="45" spans="1:8" ht="33.6" customHeight="1" x14ac:dyDescent="0.3">
      <c r="A45" s="2" t="s">
        <v>353</v>
      </c>
      <c r="B45" s="2" t="s">
        <v>482</v>
      </c>
      <c r="C45" s="2" t="s">
        <v>483</v>
      </c>
      <c r="D45" s="3" t="s">
        <v>484</v>
      </c>
      <c r="E45" s="4" t="s">
        <v>561</v>
      </c>
      <c r="F45" s="5">
        <v>2164781.42</v>
      </c>
      <c r="G45" s="5">
        <v>10569.439999999944</v>
      </c>
      <c r="H45" s="5"/>
    </row>
    <row r="46" spans="1:8" ht="33.6" customHeight="1" x14ac:dyDescent="0.3">
      <c r="A46" s="2" t="s">
        <v>353</v>
      </c>
      <c r="B46" s="2" t="s">
        <v>485</v>
      </c>
      <c r="C46" s="2" t="s">
        <v>486</v>
      </c>
      <c r="D46" s="3" t="s">
        <v>487</v>
      </c>
      <c r="E46" s="4" t="s">
        <v>562</v>
      </c>
      <c r="F46" s="5">
        <v>1000000</v>
      </c>
      <c r="G46" s="5">
        <v>51952.890000000014</v>
      </c>
      <c r="H46" s="5"/>
    </row>
    <row r="47" spans="1:8" ht="33.6" customHeight="1" x14ac:dyDescent="0.3">
      <c r="A47" s="2" t="s">
        <v>353</v>
      </c>
      <c r="B47" s="2" t="s">
        <v>488</v>
      </c>
      <c r="C47" s="2" t="s">
        <v>489</v>
      </c>
      <c r="D47" s="3" t="s">
        <v>490</v>
      </c>
      <c r="E47" s="4" t="s">
        <v>563</v>
      </c>
      <c r="F47" s="5">
        <v>3000000</v>
      </c>
      <c r="G47" s="5"/>
      <c r="H47" s="5"/>
    </row>
    <row r="48" spans="1:8" ht="33.6" customHeight="1" x14ac:dyDescent="0.3">
      <c r="A48" s="2" t="s">
        <v>353</v>
      </c>
      <c r="B48" s="2" t="s">
        <v>491</v>
      </c>
      <c r="C48" s="2" t="s">
        <v>492</v>
      </c>
      <c r="D48" s="3" t="s">
        <v>493</v>
      </c>
      <c r="E48" s="4" t="s">
        <v>564</v>
      </c>
      <c r="F48" s="5">
        <v>3000000</v>
      </c>
      <c r="G48" s="5">
        <v>188759.33999999985</v>
      </c>
      <c r="H48" s="5"/>
    </row>
    <row r="49" spans="1:8" ht="33.6" customHeight="1" x14ac:dyDescent="0.3">
      <c r="A49" s="2" t="s">
        <v>353</v>
      </c>
      <c r="B49" s="2" t="s">
        <v>494</v>
      </c>
      <c r="C49" s="2" t="s">
        <v>495</v>
      </c>
      <c r="D49" s="3" t="s">
        <v>496</v>
      </c>
      <c r="E49" s="4" t="s">
        <v>565</v>
      </c>
      <c r="F49" s="5">
        <v>2447872</v>
      </c>
      <c r="G49" s="5">
        <v>0</v>
      </c>
      <c r="H49" s="5"/>
    </row>
    <row r="50" spans="1:8" ht="33.6" customHeight="1" x14ac:dyDescent="0.3">
      <c r="A50" s="2" t="s">
        <v>353</v>
      </c>
      <c r="B50" s="2" t="s">
        <v>497</v>
      </c>
      <c r="C50" s="2" t="s">
        <v>498</v>
      </c>
      <c r="D50" s="3" t="s">
        <v>499</v>
      </c>
      <c r="E50" s="4" t="s">
        <v>566</v>
      </c>
      <c r="F50" s="5">
        <v>500000</v>
      </c>
      <c r="G50" s="5">
        <v>31768.570000000007</v>
      </c>
      <c r="H50" s="5"/>
    </row>
    <row r="51" spans="1:8" ht="33.6" customHeight="1" x14ac:dyDescent="0.3">
      <c r="A51" s="2" t="s">
        <v>353</v>
      </c>
      <c r="B51" s="2" t="s">
        <v>500</v>
      </c>
      <c r="C51" s="2" t="s">
        <v>501</v>
      </c>
      <c r="D51" s="3" t="s">
        <v>502</v>
      </c>
      <c r="E51" s="4" t="s">
        <v>567</v>
      </c>
      <c r="F51" s="5">
        <v>912271.18</v>
      </c>
      <c r="G51" s="5">
        <v>0</v>
      </c>
      <c r="H51" s="5"/>
    </row>
    <row r="52" spans="1:8" ht="33.6" customHeight="1" x14ac:dyDescent="0.3">
      <c r="A52" s="2" t="s">
        <v>353</v>
      </c>
      <c r="B52" s="2" t="s">
        <v>503</v>
      </c>
      <c r="C52" s="2" t="s">
        <v>504</v>
      </c>
      <c r="D52" s="3" t="s">
        <v>505</v>
      </c>
      <c r="E52" s="4" t="s">
        <v>568</v>
      </c>
      <c r="F52" s="5">
        <v>999500</v>
      </c>
      <c r="G52" s="5">
        <v>41474.530000000028</v>
      </c>
      <c r="H52" s="5"/>
    </row>
    <row r="53" spans="1:8" ht="33.6" customHeight="1" x14ac:dyDescent="0.3">
      <c r="A53" s="2" t="s">
        <v>353</v>
      </c>
      <c r="B53" s="2" t="s">
        <v>506</v>
      </c>
      <c r="C53" s="2" t="s">
        <v>507</v>
      </c>
      <c r="D53" s="3" t="s">
        <v>508</v>
      </c>
      <c r="E53" s="4" t="s">
        <v>569</v>
      </c>
      <c r="F53" s="5">
        <v>437593.37</v>
      </c>
      <c r="G53" s="5"/>
      <c r="H53" s="5"/>
    </row>
    <row r="54" spans="1:8" ht="33.6" customHeight="1" x14ac:dyDescent="0.3">
      <c r="A54" s="2" t="s">
        <v>353</v>
      </c>
      <c r="B54" s="2" t="s">
        <v>509</v>
      </c>
      <c r="C54" s="2" t="s">
        <v>510</v>
      </c>
      <c r="D54" s="3" t="s">
        <v>511</v>
      </c>
      <c r="E54" s="4" t="s">
        <v>570</v>
      </c>
      <c r="F54" s="5">
        <v>966742</v>
      </c>
      <c r="G54" s="5">
        <v>2312.1999999999534</v>
      </c>
      <c r="H54" s="5"/>
    </row>
    <row r="55" spans="1:8" ht="33.6" customHeight="1" x14ac:dyDescent="0.3">
      <c r="A55" s="2" t="s">
        <v>353</v>
      </c>
      <c r="B55" s="2" t="s">
        <v>512</v>
      </c>
      <c r="C55" s="2" t="s">
        <v>513</v>
      </c>
      <c r="D55" s="3" t="s">
        <v>514</v>
      </c>
      <c r="E55" s="4" t="s">
        <v>571</v>
      </c>
      <c r="F55" s="5">
        <v>321587.71000000002</v>
      </c>
      <c r="G55" s="5">
        <v>3748.390000000014</v>
      </c>
      <c r="H55" s="5"/>
    </row>
    <row r="56" spans="1:8" ht="33.6" customHeight="1" x14ac:dyDescent="0.3">
      <c r="A56" s="2" t="s">
        <v>353</v>
      </c>
      <c r="B56" s="2" t="s">
        <v>515</v>
      </c>
      <c r="C56" s="2" t="s">
        <v>516</v>
      </c>
      <c r="D56" s="3" t="s">
        <v>517</v>
      </c>
      <c r="E56" s="4" t="s">
        <v>572</v>
      </c>
      <c r="F56" s="5">
        <v>622906.64</v>
      </c>
      <c r="G56" s="5">
        <v>9472.4200000000419</v>
      </c>
      <c r="H56" s="5"/>
    </row>
    <row r="57" spans="1:8" s="9" customFormat="1" ht="15.6" x14ac:dyDescent="0.3">
      <c r="E57" s="10" t="s">
        <v>205</v>
      </c>
      <c r="F57" s="11">
        <f>SUM(F2:F56)</f>
        <v>80004594.020000026</v>
      </c>
      <c r="G57" s="11">
        <f>SUM(G2:G56)</f>
        <v>5256957.4800000004</v>
      </c>
      <c r="H57" s="11">
        <f>SUM(H2:H56)</f>
        <v>0</v>
      </c>
    </row>
    <row r="58" spans="1:8" s="6" customFormat="1" ht="15.6" x14ac:dyDescent="0.3">
      <c r="F58" s="8" t="s">
        <v>203</v>
      </c>
      <c r="G58" s="44">
        <f>G57+H57</f>
        <v>5256957.4800000004</v>
      </c>
      <c r="H58" s="44"/>
    </row>
    <row r="59" spans="1:8" s="6" customFormat="1" ht="31.2" x14ac:dyDescent="0.3">
      <c r="F59" s="8" t="s">
        <v>204</v>
      </c>
      <c r="G59" s="44">
        <f>80000000-F57</f>
        <v>-4594.02000002563</v>
      </c>
      <c r="H59" s="44"/>
    </row>
    <row r="60" spans="1:8" s="6" customFormat="1" ht="31.2" x14ac:dyDescent="0.3">
      <c r="F60" s="7" t="s">
        <v>650</v>
      </c>
      <c r="G60" s="45">
        <f>G58+G59</f>
        <v>5252363.4599999748</v>
      </c>
      <c r="H60" s="45"/>
    </row>
    <row r="62" spans="1:8" x14ac:dyDescent="0.3">
      <c r="F62" s="37">
        <f>F57-G58</f>
        <v>74747636.540000021</v>
      </c>
    </row>
  </sheetData>
  <mergeCells count="3">
    <mergeCell ref="G58:H58"/>
    <mergeCell ref="G59:H59"/>
    <mergeCell ref="G60:H60"/>
  </mergeCells>
  <dataValidations count="27">
    <dataValidation operator="equal" allowBlank="1" showInputMessage="1" showErrorMessage="1" promptTitle="Generatore Entrate %" prompt="Se l'intervento è_x000a_generatore di entrate,_x000a_inserire il relativo valore_x000a_percentuale" sqref="GX16 QT16 AAP16 AKL16 AUH16 BED16 BNZ16 BXV16 CHR16 CRN16 DBJ16 DLF16 DVB16 EEX16 EOT16 EYP16 FIL16 FSH16 GCD16 GLZ16 GVV16 HFR16 HPN16 HZJ16 IJF16 ITB16 JCX16 JMT16 JWP16 KGL16 KQH16 LAD16 LJZ16 LTV16 MDR16 MNN16 MXJ16 NHF16 NRB16 OAX16 OKT16 OUP16 PEL16 POH16 PYD16 QHZ16 QRV16 RBR16 RLN16 RVJ16 SFF16 SPB16 SYX16 TIT16 TSP16 UCL16 UMH16 UWD16 VFZ16 VPV16 VZR16 WJN16 WTJ16" xr:uid="{15DF7DAE-89D9-48B4-8DF5-ACE2E0F2E679}">
      <formula1>0</formula1>
      <formula2>0</formula2>
    </dataValidation>
    <dataValidation operator="equal" allowBlank="1" showInputMessage="1" showErrorMessage="1" promptTitle="Soggetto Attuatore Cognome Responsabile" prompt="Nella generalità dei casi_x000a_è il RUP dell'intervento" sqref="II14:II18 SE14:SE18 ACA14:ACA18 ALW14:ALW18 AVS14:AVS18 BFO14:BFO18 BPK14:BPK18 BZG14:BZG18 CJC14:CJC18 CSY14:CSY18 DCU14:DCU18 DMQ14:DMQ18 DWM14:DWM18 EGI14:EGI18 EQE14:EQE18 FAA14:FAA18 FJW14:FJW18 FTS14:FTS18 GDO14:GDO18 GNK14:GNK18 GXG14:GXG18 HHC14:HHC18 HQY14:HQY18 IAU14:IAU18 IKQ14:IKQ18 IUM14:IUM18 JEI14:JEI18 JOE14:JOE18 JYA14:JYA18 KHW14:KHW18 KRS14:KRS18 LBO14:LBO18 LLK14:LLK18 LVG14:LVG18 MFC14:MFC18 MOY14:MOY18 MYU14:MYU18 NIQ14:NIQ18 NSM14:NSM18 OCI14:OCI18 OME14:OME18 OWA14:OWA18 PFW14:PFW18 PPS14:PPS18 PZO14:PZO18 QJK14:QJK18 QTG14:QTG18 RDC14:RDC18 RMY14:RMY18 RWU14:RWU18 SGQ14:SGQ18 SQM14:SQM18 TAI14:TAI18 TKE14:TKE18 TUA14:TUA18 UDW14:UDW18 UNS14:UNS18 UXO14:UXO18 VHK14:VHK18 VRG14:VRG18 WBC14:WBC18 WKY14:WKY18 WUU14:WUU18 II23:II24 SE23:SE24 ACA23:ACA24 ALW23:ALW24 AVS23:AVS24 BFO23:BFO24 BPK23:BPK24 BZG23:BZG24 CJC23:CJC24 CSY23:CSY24 DCU23:DCU24 DMQ23:DMQ24 DWM23:DWM24 EGI23:EGI24 EQE23:EQE24 FAA23:FAA24 FJW23:FJW24 FTS23:FTS24 GDO23:GDO24 GNK23:GNK24 GXG23:GXG24 HHC23:HHC24 HQY23:HQY24 IAU23:IAU24 IKQ23:IKQ24 IUM23:IUM24 JEI23:JEI24 JOE23:JOE24 JYA23:JYA24 KHW23:KHW24 KRS23:KRS24 LBO23:LBO24 LLK23:LLK24 LVG23:LVG24 MFC23:MFC24 MOY23:MOY24 MYU23:MYU24 NIQ23:NIQ24 NSM23:NSM24 OCI23:OCI24 OME23:OME24 OWA23:OWA24 PFW23:PFW24 PPS23:PPS24 PZO23:PZO24 QJK23:QJK24 QTG23:QTG24 RDC23:RDC24 RMY23:RMY24 RWU23:RWU24 SGQ23:SGQ24 SQM23:SQM24 TAI23:TAI24 TKE23:TKE24 TUA23:TUA24 UDW23:UDW24 UNS23:UNS24 UXO23:UXO24 VHK23:VHK24 VRG23:VRG24 WBC23:WBC24 WKY23:WKY24 WUU23:WUU24 IJ24 SF24 ACB24 ALX24 AVT24 BFP24 BPL24 BZH24 CJD24 CSZ24 DCV24 DMR24 DWN24 EGJ24 EQF24 FAB24 FJX24 FTT24 GDP24 GNL24 GXH24 HHD24 HQZ24 IAV24 IKR24 IUN24 JEJ24 JOF24 JYB24 KHX24 KRT24 LBP24 LLL24 LVH24 MFD24 MOZ24 MYV24 NIR24 NSN24 OCJ24 OMF24 OWB24 PFX24 PPT24 PZP24 QJL24 QTH24 RDD24 RMZ24 RWV24 SGR24 SQN24 TAJ24 TKF24 TUB24 UDX24 UNT24 UXP24 VHL24 VRH24 WBD24 WKZ24 WUV24" xr:uid="{91D65283-C7BD-4F04-A61D-70C140E1BBB1}">
      <formula1>0</formula1>
      <formula2>0</formula2>
    </dataValidation>
    <dataValidation type="list" operator="equal" showErrorMessage="1" sqref="GS12 QO12 AAK12 AKG12 AUC12 BDY12 BNU12 BXQ12 CHM12 CRI12 DBE12 DLA12 DUW12 EES12 EOO12 EYK12 FIG12 FSC12 GBY12 GLU12 GVQ12 HFM12 HPI12 HZE12 IJA12 ISW12 JCS12 JMO12 JWK12 KGG12 KQC12 KZY12 LJU12 LTQ12 MDM12 MNI12 MXE12 NHA12 NQW12 OAS12 OKO12 OUK12 PEG12 POC12 PXY12 QHU12 QRQ12 RBM12 RLI12 RVE12 SFA12 SOW12 SYS12 TIO12 TSK12 UCG12 UMC12 UVY12 VFU12 VPQ12 VZM12 WJI12 WTE12 GS4:GS5 QO4:QO5 AAK4:AAK5 AKG4:AKG5 AUC4:AUC5 BDY4:BDY5 BNU4:BNU5 BXQ4:BXQ5 CHM4:CHM5 CRI4:CRI5 DBE4:DBE5 DLA4:DLA5 DUW4:DUW5 EES4:EES5 EOO4:EOO5 EYK4:EYK5 FIG4:FIG5 FSC4:FSC5 GBY4:GBY5 GLU4:GLU5 GVQ4:GVQ5 HFM4:HFM5 HPI4:HPI5 HZE4:HZE5 IJA4:IJA5 ISW4:ISW5 JCS4:JCS5 JMO4:JMO5 JWK4:JWK5 KGG4:KGG5 KQC4:KQC5 KZY4:KZY5 LJU4:LJU5 LTQ4:LTQ5 MDM4:MDM5 MNI4:MNI5 MXE4:MXE5 NHA4:NHA5 NQW4:NQW5 OAS4:OAS5 OKO4:OKO5 OUK4:OUK5 PEG4:PEG5 POC4:POC5 PXY4:PXY5 QHU4:QHU5 QRQ4:QRQ5 RBM4:RBM5 RLI4:RLI5 RVE4:RVE5 SFA4:SFA5 SOW4:SOW5 SYS4:SYS5 TIO4:TIO5 TSK4:TSK5 UCG4:UCG5 UMC4:UMC5 UVY4:UVY5 VFU4:VFU5 VPQ4:VPQ5 VZM4:VZM5 WJI4:WJI5 WTE4:WTE5" xr:uid="{2025197C-94D3-4F2B-8A8F-EECA9782DCA4}">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10 GT10 QP10 AAL10 AKH10 AUD10 BDZ10 BNV10 BXR10 CHN10 CRJ10 DBF10 DLB10 DUX10 EET10 EOP10 EYL10 FIH10 FSD10 GBZ10 GLV10 GVR10 HFN10 HPJ10 HZF10 IJB10 ISX10 JCT10 JMP10 JWL10 KGH10 KQD10 KZZ10 LJV10 LTR10 MDN10 MNJ10 MXF10 NHB10 NQX10 OAT10 OKP10 OUL10 PEH10 POD10 PXZ10 QHV10 QRR10 RBN10 RLJ10 RVF10 SFB10 SOX10 SYT10 TIP10 TSL10 UCH10 UMD10 UVZ10 VFV10 VPR10 VZN10 WJJ10 WTF10 E13:E18 GT13:GT18 QP13:QP18 AAL13:AAL18 AKH13:AKH18 AUD13:AUD18 BDZ13:BDZ18 BNV13:BNV18 BXR13:BXR18 CHN13:CHN18 CRJ13:CRJ18 DBF13:DBF18 DLB13:DLB18 DUX13:DUX18 EET13:EET18 EOP13:EOP18 EYL13:EYL18 FIH13:FIH18 FSD13:FSD18 GBZ13:GBZ18 GLV13:GLV18 GVR13:GVR18 HFN13:HFN18 HPJ13:HPJ18 HZF13:HZF18 IJB13:IJB18 ISX13:ISX18 JCT13:JCT18 JMP13:JMP18 JWL13:JWL18 KGH13:KGH18 KQD13:KQD18 KZZ13:KZZ18 LJV13:LJV18 LTR13:LTR18 MDN13:MDN18 MNJ13:MNJ18 MXF13:MXF18 NHB13:NHB18 NQX13:NQX18 OAT13:OAT18 OKP13:OKP18 OUL13:OUL18 PEH13:PEH18 POD13:POD18 PXZ13:PXZ18 QHV13:QHV18 QRR13:QRR18 RBN13:RBN18 RLJ13:RLJ18 RVF13:RVF18 SFB13:SFB18 SOX13:SOX18 SYT13:SYT18 TIP13:TIP18 TSL13:TSL18 UCH13:UCH18 UMD13:UMD18 UVZ13:UVZ18 VFV13:VFV18 VPR13:VPR18 VZN13:VZN18 WJJ13:WJJ18 WTF13:WTF18 E20:E24 GT20:GT24 QP20:QP24 AAL20:AAL24 AKH20:AKH24 AUD20:AUD24 BDZ20:BDZ24 BNV20:BNV24 BXR20:BXR24 CHN20:CHN24 CRJ20:CRJ24 DBF20:DBF24 DLB20:DLB24 DUX20:DUX24 EET20:EET24 EOP20:EOP24 EYL20:EYL24 FIH20:FIH24 FSD20:FSD24 GBZ20:GBZ24 GLV20:GLV24 GVR20:GVR24 HFN20:HFN24 HPJ20:HPJ24 HZF20:HZF24 IJB20:IJB24 ISX20:ISX24 JCT20:JCT24 JMP20:JMP24 JWL20:JWL24 KGH20:KGH24 KQD20:KQD24 KZZ20:KZZ24 LJV20:LJV24 LTR20:LTR24 MDN20:MDN24 MNJ20:MNJ24 MXF20:MXF24 NHB20:NHB24 NQX20:NQX24 OAT20:OAT24 OKP20:OKP24 OUL20:OUL24 PEH20:PEH24 POD20:POD24 PXZ20:PXZ24 QHV20:QHV24 QRR20:QRR24 RBN20:RBN24 RLJ20:RLJ24 RVF20:RVF24 SFB20:SFB24 SOX20:SOX24 SYT20:SYT24 TIP20:TIP24 TSL20:TSL24 UCH20:UCH24 UMD20:UMD24 UVZ20:UVZ24 VFV20:VFV24 VPR20:VPR24 VZN20:VZN24 WJJ20:WJJ24 WTF20:WTF24" xr:uid="{891DE30F-4D60-4562-8B99-04D8B1DBCFA3}">
      <formula1>0</formula1>
      <formula2>0</formula2>
    </dataValidation>
    <dataValidation operator="equal" allowBlank="1" showInputMessage="1" showErrorMessage="1" promptTitle="Sogg. Att. Codice Fiscale" prompt="Inserire il Codice Fiscale_x000a_dell'Ente attuatore_x000a_(non del Responsabile)" sqref="IH3:IH10 SD3:SD10 ABZ3:ABZ10 ALV3:ALV10 AVR3:AVR10 BFN3:BFN10 BPJ3:BPJ10 BZF3:BZF10 CJB3:CJB10 CSX3:CSX10 DCT3:DCT10 DMP3:DMP10 DWL3:DWL10 EGH3:EGH10 EQD3:EQD10 EZZ3:EZZ10 FJV3:FJV10 FTR3:FTR10 GDN3:GDN10 GNJ3:GNJ10 GXF3:GXF10 HHB3:HHB10 HQX3:HQX10 IAT3:IAT10 IKP3:IKP10 IUL3:IUL10 JEH3:JEH10 JOD3:JOD10 JXZ3:JXZ10 KHV3:KHV10 KRR3:KRR10 LBN3:LBN10 LLJ3:LLJ10 LVF3:LVF10 MFB3:MFB10 MOX3:MOX10 MYT3:MYT10 NIP3:NIP10 NSL3:NSL10 OCH3:OCH10 OMD3:OMD10 OVZ3:OVZ10 PFV3:PFV10 PPR3:PPR10 PZN3:PZN10 QJJ3:QJJ10 QTF3:QTF10 RDB3:RDB10 RMX3:RMX10 RWT3:RWT10 SGP3:SGP10 SQL3:SQL10 TAH3:TAH10 TKD3:TKD10 TTZ3:TTZ10 UDV3:UDV10 UNR3:UNR10 UXN3:UXN10 VHJ3:VHJ10 VRF3:VRF10 WBB3:WBB10 WKX3:WKX10 WUT3:WUT10 IH13:IH18 SD13:SD18 ABZ13:ABZ18 ALV13:ALV18 AVR13:AVR18 BFN13:BFN18 BPJ13:BPJ18 BZF13:BZF18 CJB13:CJB18 CSX13:CSX18 DCT13:DCT18 DMP13:DMP18 DWL13:DWL18 EGH13:EGH18 EQD13:EQD18 EZZ13:EZZ18 FJV13:FJV18 FTR13:FTR18 GDN13:GDN18 GNJ13:GNJ18 GXF13:GXF18 HHB13:HHB18 HQX13:HQX18 IAT13:IAT18 IKP13:IKP18 IUL13:IUL18 JEH13:JEH18 JOD13:JOD18 JXZ13:JXZ18 KHV13:KHV18 KRR13:KRR18 LBN13:LBN18 LLJ13:LLJ18 LVF13:LVF18 MFB13:MFB18 MOX13:MOX18 MYT13:MYT18 NIP13:NIP18 NSL13:NSL18 OCH13:OCH18 OMD13:OMD18 OVZ13:OVZ18 PFV13:PFV18 PPR13:PPR18 PZN13:PZN18 QJJ13:QJJ18 QTF13:QTF18 RDB13:RDB18 RMX13:RMX18 RWT13:RWT18 SGP13:SGP18 SQL13:SQL18 TAH13:TAH18 TKD13:TKD18 TTZ13:TTZ18 UDV13:UDV18 UNR13:UNR18 UXN13:UXN18 VHJ13:VHJ18 VRF13:VRF18 WBB13:WBB18 WKX13:WKX18 WUT13:WUT18 IH20:IH24 SD20:SD24 ABZ20:ABZ24 ALV20:ALV24 AVR20:AVR24 BFN20:BFN24 BPJ20:BPJ24 BZF20:BZF24 CJB20:CJB24 CSX20:CSX24 DCT20:DCT24 DMP20:DMP24 DWL20:DWL24 EGH20:EGH24 EQD20:EQD24 EZZ20:EZZ24 FJV20:FJV24 FTR20:FTR24 GDN20:GDN24 GNJ20:GNJ24 GXF20:GXF24 HHB20:HHB24 HQX20:HQX24 IAT20:IAT24 IKP20:IKP24 IUL20:IUL24 JEH20:JEH24 JOD20:JOD24 JXZ20:JXZ24 KHV20:KHV24 KRR20:KRR24 LBN20:LBN24 LLJ20:LLJ24 LVF20:LVF24 MFB20:MFB24 MOX20:MOX24 MYT20:MYT24 NIP20:NIP24 NSL20:NSL24 OCH20:OCH24 OMD20:OMD24 OVZ20:OVZ24 PFV20:PFV24 PPR20:PPR24 PZN20:PZN24 QJJ20:QJJ24 QTF20:QTF24 RDB20:RDB24 RMX20:RMX24 RWT20:RWT24 SGP20:SGP24 SQL20:SQL24 TAH20:TAH24 TKD20:TKD24 TTZ20:TTZ24 UDV20:UDV24 UNR20:UNR24 UXN20:UXN24 VHJ20:VHJ24 VRF20:VRF24 WBB20:WBB24 WKX20:WKX24 WUT20:WUT24" xr:uid="{19176B64-1F92-4C2A-B0E1-325E3E199119}">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10 QI3:QI10 AAE3:AAE10 AKA3:AKA10 ATW3:ATW10 BDS3:BDS10 BNO3:BNO10 BXK3:BXK10 CHG3:CHG10 CRC3:CRC10 DAY3:DAY10 DKU3:DKU10 DUQ3:DUQ10 EEM3:EEM10 EOI3:EOI10 EYE3:EYE10 FIA3:FIA10 FRW3:FRW10 GBS3:GBS10 GLO3:GLO10 GVK3:GVK10 HFG3:HFG10 HPC3:HPC10 HYY3:HYY10 IIU3:IIU10 ISQ3:ISQ10 JCM3:JCM10 JMI3:JMI10 JWE3:JWE10 KGA3:KGA10 KPW3:KPW10 KZS3:KZS10 LJO3:LJO10 LTK3:LTK10 MDG3:MDG10 MNC3:MNC10 MWY3:MWY10 NGU3:NGU10 NQQ3:NQQ10 OAM3:OAM10 OKI3:OKI10 OUE3:OUE10 PEA3:PEA10 PNW3:PNW10 PXS3:PXS10 QHO3:QHO10 QRK3:QRK10 RBG3:RBG10 RLC3:RLC10 RUY3:RUY10 SEU3:SEU10 SOQ3:SOQ10 SYM3:SYM10 TII3:TII10 TSE3:TSE10 UCA3:UCA10 ULW3:ULW10 UVS3:UVS10 VFO3:VFO10 VPK3:VPK10 VZG3:VZG10 WJC3:WJC10 WSY3:WSY10 GM12:GM42 QI12:QI42 AAE12:AAE42 AKA12:AKA42 ATW12:ATW42 BDS12:BDS42 BNO12:BNO42 BXK12:BXK42 CHG12:CHG42 CRC12:CRC42 DAY12:DAY42 DKU12:DKU42 DUQ12:DUQ42 EEM12:EEM42 EOI12:EOI42 EYE12:EYE42 FIA12:FIA42 FRW12:FRW42 GBS12:GBS42 GLO12:GLO42 GVK12:GVK42 HFG12:HFG42 HPC12:HPC42 HYY12:HYY42 IIU12:IIU42 ISQ12:ISQ42 JCM12:JCM42 JMI12:JMI42 JWE12:JWE42 KGA12:KGA42 KPW12:KPW42 KZS12:KZS42 LJO12:LJO42 LTK12:LTK42 MDG12:MDG42 MNC12:MNC42 MWY12:MWY42 NGU12:NGU42 NQQ12:NQQ42 OAM12:OAM42 OKI12:OKI42 OUE12:OUE42 PEA12:PEA42 PNW12:PNW42 PXS12:PXS42 QHO12:QHO42 QRK12:QRK42 RBG12:RBG42 RLC12:RLC42 RUY12:RUY42 SEU12:SEU42 SOQ12:SOQ42 SYM12:SYM42 TII12:TII42 TSE12:TSE42 UCA12:UCA42 ULW12:ULW42 UVS12:UVS42 VFO12:VFO42 VPK12:VPK42 VZG12:VZG42 WJC12:WJC42 WSY12:WSY42 GM44:GM56 QI44:QI56 AAE44:AAE56 AKA44:AKA56 ATW44:ATW56 BDS44:BDS56 BNO44:BNO56 BXK44:BXK56 CHG44:CHG56 CRC44:CRC56 DAY44:DAY56 DKU44:DKU56 DUQ44:DUQ56 EEM44:EEM56 EOI44:EOI56 EYE44:EYE56 FIA44:FIA56 FRW44:FRW56 GBS44:GBS56 GLO44:GLO56 GVK44:GVK56 HFG44:HFG56 HPC44:HPC56 HYY44:HYY56 IIU44:IIU56 ISQ44:ISQ56 JCM44:JCM56 JMI44:JMI56 JWE44:JWE56 KGA44:KGA56 KPW44:KPW56 KZS44:KZS56 LJO44:LJO56 LTK44:LTK56 MDG44:MDG56 MNC44:MNC56 MWY44:MWY56 NGU44:NGU56 NQQ44:NQQ56 OAM44:OAM56 OKI44:OKI56 OUE44:OUE56 PEA44:PEA56 PNW44:PNW56 PXS44:PXS56 QHO44:QHO56 QRK44:QRK56 RBG44:RBG56 RLC44:RLC56 RUY44:RUY56 SEU44:SEU56 SOQ44:SOQ56 SYM44:SYM56 TII44:TII56 TSE44:TSE56 UCA44:UCA56 ULW44:ULW56 UVS44:UVS56 VFO44:VFO56 VPK44:VPK56 VZG44:VZG56 WJC44:WJC56 WSY44:WSY56" xr:uid="{38D49355-987B-4058-9F83-49BB7E6FC108}">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10 QT3:QT10 AAP3:AAP10 AKL3:AKL10 AUH3:AUH10 BED3:BED10 BNZ3:BNZ10 BXV3:BXV10 CHR3:CHR10 CRN3:CRN10 DBJ3:DBJ10 DLF3:DLF10 DVB3:DVB10 EEX3:EEX10 EOT3:EOT10 EYP3:EYP10 FIL3:FIL10 FSH3:FSH10 GCD3:GCD10 GLZ3:GLZ10 GVV3:GVV10 HFR3:HFR10 HPN3:HPN10 HZJ3:HZJ10 IJF3:IJF10 ITB3:ITB10 JCX3:JCX10 JMT3:JMT10 JWP3:JWP10 KGL3:KGL10 KQH3:KQH10 LAD3:LAD10 LJZ3:LJZ10 LTV3:LTV10 MDR3:MDR10 MNN3:MNN10 MXJ3:MXJ10 NHF3:NHF10 NRB3:NRB10 OAX3:OAX10 OKT3:OKT10 OUP3:OUP10 PEL3:PEL10 POH3:POH10 PYD3:PYD10 QHZ3:QHZ10 QRV3:QRV10 RBR3:RBR10 RLN3:RLN10 RVJ3:RVJ10 SFF3:SFF10 SPB3:SPB10 SYX3:SYX10 TIT3:TIT10 TSP3:TSP10 UCL3:UCL10 UMH3:UMH10 UWD3:UWD10 VFZ3:VFZ10 VPV3:VPV10 VZR3:VZR10 WJN3:WJN10 WTJ3:WTJ10 GX12:GX15 QT12:QT15 AAP12:AAP15 AKL12:AKL15 AUH12:AUH15 BED12:BED15 BNZ12:BNZ15 BXV12:BXV15 CHR12:CHR15 CRN12:CRN15 DBJ12:DBJ15 DLF12:DLF15 DVB12:DVB15 EEX12:EEX15 EOT12:EOT15 EYP12:EYP15 FIL12:FIL15 FSH12:FSH15 GCD12:GCD15 GLZ12:GLZ15 GVV12:GVV15 HFR12:HFR15 HPN12:HPN15 HZJ12:HZJ15 IJF12:IJF15 ITB12:ITB15 JCX12:JCX15 JMT12:JMT15 JWP12:JWP15 KGL12:KGL15 KQH12:KQH15 LAD12:LAD15 LJZ12:LJZ15 LTV12:LTV15 MDR12:MDR15 MNN12:MNN15 MXJ12:MXJ15 NHF12:NHF15 NRB12:NRB15 OAX12:OAX15 OKT12:OKT15 OUP12:OUP15 PEL12:PEL15 POH12:POH15 PYD12:PYD15 QHZ12:QHZ15 QRV12:QRV15 RBR12:RBR15 RLN12:RLN15 RVJ12:RVJ15 SFF12:SFF15 SPB12:SPB15 SYX12:SYX15 TIT12:TIT15 TSP12:TSP15 UCL12:UCL15 UMH12:UMH15 UWD12:UWD15 VFZ12:VFZ15 VPV12:VPV15 VZR12:VZR15 WJN12:WJN15 WTJ12:WTJ15 GX17:GX18 QT17:QT18 AAP17:AAP18 AKL17:AKL18 AUH17:AUH18 BED17:BED18 BNZ17:BNZ18 BXV17:BXV18 CHR17:CHR18 CRN17:CRN18 DBJ17:DBJ18 DLF17:DLF18 DVB17:DVB18 EEX17:EEX18 EOT17:EOT18 EYP17:EYP18 FIL17:FIL18 FSH17:FSH18 GCD17:GCD18 GLZ17:GLZ18 GVV17:GVV18 HFR17:HFR18 HPN17:HPN18 HZJ17:HZJ18 IJF17:IJF18 ITB17:ITB18 JCX17:JCX18 JMT17:JMT18 JWP17:JWP18 KGL17:KGL18 KQH17:KQH18 LAD17:LAD18 LJZ17:LJZ18 LTV17:LTV18 MDR17:MDR18 MNN17:MNN18 MXJ17:MXJ18 NHF17:NHF18 NRB17:NRB18 OAX17:OAX18 OKT17:OKT18 OUP17:OUP18 PEL17:PEL18 POH17:POH18 PYD17:PYD18 QHZ17:QHZ18 QRV17:QRV18 RBR17:RBR18 RLN17:RLN18 RVJ17:RVJ18 SFF17:SFF18 SPB17:SPB18 SYX17:SYX18 TIT17:TIT18 TSP17:TSP18 UCL17:UCL18 UMH17:UMH18 UWD17:UWD18 VFZ17:VFZ18 VPV17:VPV18 VZR17:VZR18 WJN17:WJN18 WTJ17:WTJ18 HA18 QW18 AAS18 AKO18 AUK18 BEG18 BOC18 BXY18 CHU18 CRQ18 DBM18 DLI18 DVE18 EFA18 EOW18 EYS18 FIO18 FSK18 GCG18 GMC18 GVY18 HFU18 HPQ18 HZM18 IJI18 ITE18 JDA18 JMW18 JWS18 KGO18 KQK18 LAG18 LKC18 LTY18 MDU18 MNQ18 MXM18 NHI18 NRE18 OBA18 OKW18 OUS18 PEO18 POK18 PYG18 QIC18 QRY18 RBU18 RLQ18 RVM18 SFI18 SPE18 SZA18 TIW18 TSS18 UCO18 UMK18 UWG18 VGC18 VPY18 VZU18 WJQ18 WTM18 H18 HD18:HG18 QZ18:RC18 AAV18:AAY18 AKR18:AKU18 AUN18:AUQ18 BEJ18:BEM18 BOF18:BOI18 BYB18:BYE18 CHX18:CIA18 CRT18:CRW18 DBP18:DBS18 DLL18:DLO18 DVH18:DVK18 EFD18:EFG18 EOZ18:EPC18 EYV18:EYY18 FIR18:FIU18 FSN18:FSQ18 GCJ18:GCM18 GMF18:GMI18 GWB18:GWE18 HFX18:HGA18 HPT18:HPW18 HZP18:HZS18 IJL18:IJO18 ITH18:ITK18 JDD18:JDG18 JMZ18:JNC18 JWV18:JWY18 KGR18:KGU18 KQN18:KQQ18 LAJ18:LAM18 LKF18:LKI18 LUB18:LUE18 MDX18:MEA18 MNT18:MNW18 MXP18:MXS18 NHL18:NHO18 NRH18:NRK18 OBD18:OBG18 OKZ18:OLC18 OUV18:OUY18 PER18:PEU18 PON18:POQ18 PYJ18:PYM18 QIF18:QII18 QSB18:QSE18 RBX18:RCA18 RLT18:RLW18 RVP18:RVS18 SFL18:SFO18 SPH18:SPK18 SZD18:SZG18 TIZ18:TJC18 TSV18:TSY18 UCR18:UCU18 UMN18:UMQ18 UWJ18:UWM18 VGF18:VGI18 VQB18:VQE18 VZX18:WAA18 WJT18:WJW18 WTP18:WTS18 GX20:GX24 QT20:QT24 AAP20:AAP24 AKL20:AKL24 AUH20:AUH24 BED20:BED24 BNZ20:BNZ24 BXV20:BXV24 CHR20:CHR24 CRN20:CRN24 DBJ20:DBJ24 DLF20:DLF24 DVB20:DVB24 EEX20:EEX24 EOT20:EOT24 EYP20:EYP24 FIL20:FIL24 FSH20:FSH24 GCD20:GCD24 GLZ20:GLZ24 GVV20:GVV24 HFR20:HFR24 HPN20:HPN24 HZJ20:HZJ24 IJF20:IJF24 ITB20:ITB24 JCX20:JCX24 JMT20:JMT24 JWP20:JWP24 KGL20:KGL24 KQH20:KQH24 LAD20:LAD24 LJZ20:LJZ24 LTV20:LTV24 MDR20:MDR24 MNN20:MNN24 MXJ20:MXJ24 NHF20:NHF24 NRB20:NRB24 OAX20:OAX24 OKT20:OKT24 OUP20:OUP24 PEL20:PEL24 POH20:POH24 PYD20:PYD24 QHZ20:QHZ24 QRV20:QRV24 RBR20:RBR24 RLN20:RLN24 RVJ20:RVJ24 SFF20:SFF24 SPB20:SPB24 SYX20:SYX24 TIT20:TIT24 TSP20:TSP24 UCL20:UCL24 UMH20:UMH24 UWD20:UWD24 VFZ20:VFZ24 VPV20:VPV24 VZR20:VZR24 WJN20:WJN24 WTJ20:WTJ24 F21:F22 HA22 QW22 AAS22 AKO22 AUK22 BEG22 BOC22 BXY22 CHU22 CRQ22 DBM22 DLI22 DVE22 EFA22 EOW22 EYS22 FIO22 FSK22 GCG22 GMC22 GVY22 HFU22 HPQ22 HZM22 IJI22 ITE22 JDA22 JMW22 JWS22 KGO22 KQK22 LAG22 LKC22 LTY22 MDU22 MNQ22 MXM22 NHI22 NRE22 OBA22 OKW22 OUS22 PEO22 POK22 PYG22 QIC22 QRY22 RBU22 RLQ22 RVM22 SFI22 SPE22 SZA22 TIW22 TSS22 UCO22 UMK22 UWG22 VGC22 VPY22 VZU22 WJQ22 WTM22 F4:F9 F15 F17:F18" xr:uid="{7938FA78-BB59-4E41-A042-94A1488F311D}">
      <formula1>0</formula1>
      <formula2>0</formula2>
    </dataValidation>
    <dataValidation operator="equal" allowBlank="1" showInputMessage="1" showErrorMessage="1" prompt="Inserire mail istituzionali._x000a_Non inserire mail personali_x000a_(es. libero, gmail, ecc.)" sqref="IM3:IM10 SI3:SI10 ACE3:ACE10 AMA3:AMA10 AVW3:AVW10 BFS3:BFS10 BPO3:BPO10 BZK3:BZK10 CJG3:CJG10 CTC3:CTC10 DCY3:DCY10 DMU3:DMU10 DWQ3:DWQ10 EGM3:EGM10 EQI3:EQI10 FAE3:FAE10 FKA3:FKA10 FTW3:FTW10 GDS3:GDS10 GNO3:GNO10 GXK3:GXK10 HHG3:HHG10 HRC3:HRC10 IAY3:IAY10 IKU3:IKU10 IUQ3:IUQ10 JEM3:JEM10 JOI3:JOI10 JYE3:JYE10 KIA3:KIA10 KRW3:KRW10 LBS3:LBS10 LLO3:LLO10 LVK3:LVK10 MFG3:MFG10 MPC3:MPC10 MYY3:MYY10 NIU3:NIU10 NSQ3:NSQ10 OCM3:OCM10 OMI3:OMI10 OWE3:OWE10 PGA3:PGA10 PPW3:PPW10 PZS3:PZS10 QJO3:QJO10 QTK3:QTK10 RDG3:RDG10 RNC3:RNC10 RWY3:RWY10 SGU3:SGU10 SQQ3:SQQ10 TAM3:TAM10 TKI3:TKI10 TUE3:TUE10 UEA3:UEA10 UNW3:UNW10 UXS3:UXS10 VHO3:VHO10 VRK3:VRK10 WBG3:WBG10 WLC3:WLC10 WUY3:WUY10 IM12:IM24 SI12:SI24 ACE12:ACE24 AMA12:AMA24 AVW12:AVW24 BFS12:BFS24 BPO12:BPO24 BZK12:BZK24 CJG12:CJG24 CTC12:CTC24 DCY12:DCY24 DMU12:DMU24 DWQ12:DWQ24 EGM12:EGM24 EQI12:EQI24 FAE12:FAE24 FKA12:FKA24 FTW12:FTW24 GDS12:GDS24 GNO12:GNO24 GXK12:GXK24 HHG12:HHG24 HRC12:HRC24 IAY12:IAY24 IKU12:IKU24 IUQ12:IUQ24 JEM12:JEM24 JOI12:JOI24 JYE12:JYE24 KIA12:KIA24 KRW12:KRW24 LBS12:LBS24 LLO12:LLO24 LVK12:LVK24 MFG12:MFG24 MPC12:MPC24 MYY12:MYY24 NIU12:NIU24 NSQ12:NSQ24 OCM12:OCM24 OMI12:OMI24 OWE12:OWE24 PGA12:PGA24 PPW12:PPW24 PZS12:PZS24 QJO12:QJO24 QTK12:QTK24 RDG12:RDG24 RNC12:RNC24 RWY12:RWY24 SGU12:SGU24 SQQ12:SQQ24 TAM12:TAM24 TKI12:TKI24 TUE12:TUE24 UEA12:UEA24 UNW12:UNW24 UXS12:UXS24 VHO12:VHO24 VRK12:VRK24 WBG12:WBG24 WLC12:WLC24 WUY12:WUY24" xr:uid="{792275E5-ABC1-40C8-B7FB-E0483454EC6A}">
      <formula1>0</formula1>
      <formula2>0</formula2>
    </dataValidation>
    <dataValidation type="list" operator="equal" showErrorMessage="1" sqref="GS3 WTE51:WTE56 WJI51:WJI56 VZM51:VZM56 VPQ51:VPQ56 VFU51:VFU56 UVY51:UVY56 UMC51:UMC56 UCG51:UCG56 TSK51:TSK56 TIO51:TIO56 SYS51:SYS56 SOW51:SOW56 SFA51:SFA56 RVE51:RVE56 RLI51:RLI56 RBM51:RBM56 QRQ51:QRQ56 QHU51:QHU56 PXY51:PXY56 POC51:POC56 PEG51:PEG56 OUK51:OUK56 OKO51:OKO56 OAS51:OAS56 NQW51:NQW56 NHA51:NHA56 MXE51:MXE56 MNI51:MNI56 MDM51:MDM56 LTQ51:LTQ56 LJU51:LJU56 KZY51:KZY56 KQC51:KQC56 KGG51:KGG56 JWK51:JWK56 JMO51:JMO56 JCS51:JCS56 ISW51:ISW56 IJA51:IJA56 HZE51:HZE56 HPI51:HPI56 HFM51:HFM56 GVQ51:GVQ56 GLU51:GLU56 GBY51:GBY56 FSC51:FSC56 FIG51:FIG56 EYK51:EYK56 EOO51:EOO56 EES51:EES56 DUW51:DUW56 DLA51:DLA56 DBE51:DBE56 CRI51:CRI56 CHM51:CHM56 BXQ51:BXQ56 BNU51:BNU56 BDY51:BDY56 AUC51:AUC56 AKG51:AKG56 AAK51:AAK56 QO51:QO56 GS51:GS56 WTE47:WTE49 WJI47:WJI49 VZM47:VZM49 VPQ47:VPQ49 VFU47:VFU49 UVY47:UVY49 UMC47:UMC49 UCG47:UCG49 TSK47:TSK49 TIO47:TIO49 SYS47:SYS49 SOW47:SOW49 SFA47:SFA49 RVE47:RVE49 RLI47:RLI49 RBM47:RBM49 QRQ47:QRQ49 QHU47:QHU49 PXY47:PXY49 POC47:POC49 PEG47:PEG49 OUK47:OUK49 OKO47:OKO49 OAS47:OAS49 NQW47:NQW49 NHA47:NHA49 MXE47:MXE49 MNI47:MNI49 MDM47:MDM49 LTQ47:LTQ49 LJU47:LJU49 KZY47:KZY49 KQC47:KQC49 KGG47:KGG49 JWK47:JWK49 JMO47:JMO49 JCS47:JCS49 ISW47:ISW49 IJA47:IJA49 HZE47:HZE49 HPI47:HPI49 HFM47:HFM49 GVQ47:GVQ49 GLU47:GLU49 GBY47:GBY49 FSC47:FSC49 FIG47:FIG49 EYK47:EYK49 EOO47:EOO49 EES47:EES49 DUW47:DUW49 DLA47:DLA49 DBE47:DBE49 CRI47:CRI49 CHM47:CHM49 BXQ47:BXQ49 BNU47:BNU49 BDY47:BDY49 AUC47:AUC49 AKG47:AKG49 AAK47:AAK49 QO47:QO49 GS47:GS49 WTE36 WJI36 VZM36 VPQ36 VFU36 UVY36 UMC36 UCG36 TSK36 TIO36 SYS36 SOW36 SFA36 RVE36 RLI36 RBM36 QRQ36 QHU36 PXY36 POC36 PEG36 OUK36 OKO36 OAS36 NQW36 NHA36 MXE36 MNI36 MDM36 LTQ36 LJU36 KZY36 KQC36 KGG36 JWK36 JMO36 JCS36 ISW36 IJA36 HZE36 HPI36 HFM36 GVQ36 GLU36 GBY36 FSC36 FIG36 EYK36 EOO36 EES36 DUW36 DLA36 DBE36 CRI36 CHM36 BXQ36 BNU36 BDY36 AUC36 AKG36 AAK36 QO36 GS36 WTE24 WJI24 VZM24 VPQ24 VFU24 UVY24 UMC24 UCG24 TSK24 TIO24 SYS24 SOW24 SFA24 RVE24 RLI24 RBM24 QRQ24 QHU24 PXY24 POC24 PEG24 OUK24 OKO24 OAS24 NQW24 NHA24 MXE24 MNI24 MDM24 LTQ24 LJU24 KZY24 KQC24 KGG24 JWK24 JMO24 JCS24 ISW24 IJA24 HZE24 HPI24 HFM24 GVQ24 GLU24 GBY24 FSC24 FIG24 EYK24 EOO24 EES24 DUW24 DLA24 DBE24 CRI24 CHM24 BXQ24 BNU24 BDY24 AUC24 AKG24 AAK24 QO24 GS24 WTE17:WTE22 WJI17:WJI22 VZM17:VZM22 VPQ17:VPQ22 VFU17:VFU22 UVY17:UVY22 UMC17:UMC22 UCG17:UCG22 TSK17:TSK22 TIO17:TIO22 SYS17:SYS22 SOW17:SOW22 SFA17:SFA22 RVE17:RVE22 RLI17:RLI22 RBM17:RBM22 QRQ17:QRQ22 QHU17:QHU22 PXY17:PXY22 POC17:POC22 PEG17:PEG22 OUK17:OUK22 OKO17:OKO22 OAS17:OAS22 NQW17:NQW22 NHA17:NHA22 MXE17:MXE22 MNI17:MNI22 MDM17:MDM22 LTQ17:LTQ22 LJU17:LJU22 KZY17:KZY22 KQC17:KQC22 KGG17:KGG22 JWK17:JWK22 JMO17:JMO22 JCS17:JCS22 ISW17:ISW22 IJA17:IJA22 HZE17:HZE22 HPI17:HPI22 HFM17:HFM22 GVQ17:GVQ22 GLU17:GLU22 GBY17:GBY22 FSC17:FSC22 FIG17:FIG22 EYK17:EYK22 EOO17:EOO22 EES17:EES22 DUW17:DUW22 DLA17:DLA22 DBE17:DBE22 CRI17:CRI22 CHM17:CHM22 BXQ17:BXQ22 BNU17:BNU22 BDY17:BDY22 AUC17:AUC22 AKG17:AKG22 AAK17:AAK22 QO17:QO22 GS17:GS22 WTE13:WTE15 WJI13:WJI15 VZM13:VZM15 VPQ13:VPQ15 VFU13:VFU15 UVY13:UVY15 UMC13:UMC15 UCG13:UCG15 TSK13:TSK15 TIO13:TIO15 SYS13:SYS15 SOW13:SOW15 SFA13:SFA15 RVE13:RVE15 RLI13:RLI15 RBM13:RBM15 QRQ13:QRQ15 QHU13:QHU15 PXY13:PXY15 POC13:POC15 PEG13:PEG15 OUK13:OUK15 OKO13:OKO15 OAS13:OAS15 NQW13:NQW15 NHA13:NHA15 MXE13:MXE15 MNI13:MNI15 MDM13:MDM15 LTQ13:LTQ15 LJU13:LJU15 KZY13:KZY15 KQC13:KQC15 KGG13:KGG15 JWK13:JWK15 JMO13:JMO15 JCS13:JCS15 ISW13:ISW15 IJA13:IJA15 HZE13:HZE15 HPI13:HPI15 HFM13:HFM15 GVQ13:GVQ15 GLU13:GLU15 GBY13:GBY15 FSC13:FSC15 FIG13:FIG15 EYK13:EYK15 EOO13:EOO15 EES13:EES15 DUW13:DUW15 DLA13:DLA15 DBE13:DBE15 CRI13:CRI15 CHM13:CHM15 BXQ13:BXQ15 BNU13:BNU15 BDY13:BDY15 AUC13:AUC15 AKG13:AKG15 AAK13:AAK15 QO13:QO15 GS13:GS15 WTE10 WJI10 VZM10 VPQ10 VFU10 UVY10 UMC10 UCG10 TSK10 TIO10 SYS10 SOW10 SFA10 RVE10 RLI10 RBM10 QRQ10 QHU10 PXY10 POC10 PEG10 OUK10 OKO10 OAS10 NQW10 NHA10 MXE10 MNI10 MDM10 LTQ10 LJU10 KZY10 KQC10 KGG10 JWK10 JMO10 JCS10 ISW10 IJA10 HZE10 HPI10 HFM10 GVQ10 GLU10 GBY10 FSC10 FIG10 EYK10 EOO10 EES10 DUW10 DLA10 DBE10 CRI10 CHM10 BXQ10 BNU10 BDY10 AUC10 AKG10 AAK10 QO10 GS10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1A776105-8751-43DF-8633-DC1C8BDB2CE5}">
      <formula1>#REF!</formula1>
      <formula2>0</formula2>
    </dataValidation>
    <dataValidation operator="equal" allowBlank="1" showInputMessage="1" showErrorMessage="1" promptTitle="Soggetto Attuatore Nome Responsabile" prompt="Nella generalità dei casi_x000a_è il RUP dell'intervento" sqref="II2:IJ10 SE2:SF10 ACA2:ACB10 ALW2:ALX10 AVS2:AVT10 BFO2:BFP10 BPK2:BPL10 BZG2:BZH10 CJC2:CJD10 CSY2:CSZ10 DCU2:DCV10 DMQ2:DMR10 DWM2:DWN10 EGI2:EGJ10 EQE2:EQF10 FAA2:FAB10 FJW2:FJX10 FTS2:FTT10 GDO2:GDP10 GNK2:GNL10 GXG2:GXH10 HHC2:HHD10 HQY2:HQZ10 IAU2:IAV10 IKQ2:IKR10 IUM2:IUN10 JEI2:JEJ10 JOE2:JOF10 JYA2:JYB10 KHW2:KHX10 KRS2:KRT10 LBO2:LBP10 LLK2:LLL10 LVG2:LVH10 MFC2:MFD10 MOY2:MOZ10 MYU2:MYV10 NIQ2:NIR10 NSM2:NSN10 OCI2:OCJ10 OME2:OMF10 OWA2:OWB10 PFW2:PFX10 PPS2:PPT10 PZO2:PZP10 QJK2:QJL10 QTG2:QTH10 RDC2:RDD10 RMY2:RMZ10 RWU2:RWV10 SGQ2:SGR10 SQM2:SQN10 TAI2:TAJ10 TKE2:TKF10 TUA2:TUB10 UDW2:UDX10 UNS2:UNT10 UXO2:UXP10 VHK2:VHL10 VRG2:VRH10 WBC2:WBD10 WKY2:WKZ10 WUU2:WUV10 II12:IJ13 SE12:SF13 ACA12:ACB13 ALW12:ALX13 AVS12:AVT13 BFO12:BFP13 BPK12:BPL13 BZG12:BZH13 CJC12:CJD13 CSY12:CSZ13 DCU12:DCV13 DMQ12:DMR13 DWM12:DWN13 EGI12:EGJ13 EQE12:EQF13 FAA12:FAB13 FJW12:FJX13 FTS12:FTT13 GDO12:GDP13 GNK12:GNL13 GXG12:GXH13 HHC12:HHD13 HQY12:HQZ13 IAU12:IAV13 IKQ12:IKR13 IUM12:IUN13 JEI12:JEJ13 JOE12:JOF13 JYA12:JYB13 KHW12:KHX13 KRS12:KRT13 LBO12:LBP13 LLK12:LLL13 LVG12:LVH13 MFC12:MFD13 MOY12:MOZ13 MYU12:MYV13 NIQ12:NIR13 NSM12:NSN13 OCI12:OCJ13 OME12:OMF13 OWA12:OWB13 PFW12:PFX13 PPS12:PPT13 PZO12:PZP13 QJK12:QJL13 QTG12:QTH13 RDC12:RDD13 RMY12:RMZ13 RWU12:RWV13 SGQ12:SGR13 SQM12:SQN13 TAI12:TAJ13 TKE12:TKF13 TUA12:TUB13 UDW12:UDX13 UNS12:UNT13 UXO12:UXP13 VHK12:VHL13 VRG12:VRH13 WBC12:WBD13 WKY12:WKZ13 WUU12:WUV13 IJ14:IJ18 SF14:SF18 ACB14:ACB18 ALX14:ALX18 AVT14:AVT18 BFP14:BFP18 BPL14:BPL18 BZH14:BZH18 CJD14:CJD18 CSZ14:CSZ18 DCV14:DCV18 DMR14:DMR18 DWN14:DWN18 EGJ14:EGJ18 EQF14:EQF18 FAB14:FAB18 FJX14:FJX18 FTT14:FTT18 GDP14:GDP18 GNL14:GNL18 GXH14:GXH18 HHD14:HHD18 HQZ14:HQZ18 IAV14:IAV18 IKR14:IKR18 IUN14:IUN18 JEJ14:JEJ18 JOF14:JOF18 JYB14:JYB18 KHX14:KHX18 KRT14:KRT18 LBP14:LBP18 LLL14:LLL18 LVH14:LVH18 MFD14:MFD18 MOZ14:MOZ18 MYV14:MYV18 NIR14:NIR18 NSN14:NSN18 OCJ14:OCJ18 OMF14:OMF18 OWB14:OWB18 PFX14:PFX18 PPT14:PPT18 PZP14:PZP18 QJL14:QJL18 QTH14:QTH18 RDD14:RDD18 RMZ14:RMZ18 RWV14:RWV18 SGR14:SGR18 SQN14:SQN18 TAJ14:TAJ18 TKF14:TKF18 TUB14:TUB18 UDX14:UDX18 UNT14:UNT18 UXP14:UXP18 VHL14:VHL18 VRH14:VRH18 WBD14:WBD18 WKZ14:WKZ18 WUV14:WUV18 II20:IJ22 SE20:SF22 ACA20:ACB22 ALW20:ALX22 AVS20:AVT22 BFO20:BFP22 BPK20:BPL22 BZG20:BZH22 CJC20:CJD22 CSY20:CSZ22 DCU20:DCV22 DMQ20:DMR22 DWM20:DWN22 EGI20:EGJ22 EQE20:EQF22 FAA20:FAB22 FJW20:FJX22 FTS20:FTT22 GDO20:GDP22 GNK20:GNL22 GXG20:GXH22 HHC20:HHD22 HQY20:HQZ22 IAU20:IAV22 IKQ20:IKR22 IUM20:IUN22 JEI20:JEJ22 JOE20:JOF22 JYA20:JYB22 KHW20:KHX22 KRS20:KRT22 LBO20:LBP22 LLK20:LLL22 LVG20:LVH22 MFC20:MFD22 MOY20:MOZ22 MYU20:MYV22 NIQ20:NIR22 NSM20:NSN22 OCI20:OCJ22 OME20:OMF22 OWA20:OWB22 PFW20:PFX22 PPS20:PPT22 PZO20:PZP22 QJK20:QJL22 QTG20:QTH22 RDC20:RDD22 RMY20:RMZ22 RWU20:RWV22 SGQ20:SGR22 SQM20:SQN22 TAI20:TAJ22 TKE20:TKF22 TUA20:TUB22 UDW20:UDX22 UNS20:UNT22 UXO20:UXP22 VHK20:VHL22 VRG20:VRH22 WBC20:WBD22 WKY20:WKZ22 WUU20:WUV22 IJ23 SF23 ACB23 ALX23 AVT23 BFP23 BPL23 BZH23 CJD23 CSZ23 DCV23 DMR23 DWN23 EGJ23 EQF23 FAB23 FJX23 FTT23 GDP23 GNL23 GXH23 HHD23 HQZ23 IAV23 IKR23 IUN23 JEJ23 JOF23 JYB23 KHX23 KRT23 LBP23 LLL23 LVH23 MFD23 MOZ23 MYV23 NIR23 NSN23 OCJ23 OMF23 OWB23 PFX23 PPT23 PZP23 QJL23 QTH23 RDD23 RMZ23 RWV23 SGR23 SQN23 TAJ23 TKF23 TUB23 UDX23 UNT23 UXP23 VHL23 VRH23 WBD23 WKZ23 WUV23 IK24:IL24 SG24:SH24 ACC24:ACD24 ALY24:ALZ24 AVU24:AVV24 BFQ24:BFR24 BPM24:BPN24 BZI24:BZJ24 CJE24:CJF24 CTA24:CTB24 DCW24:DCX24 DMS24:DMT24 DWO24:DWP24 EGK24:EGL24 EQG24:EQH24 FAC24:FAD24 FJY24:FJZ24 FTU24:FTV24 GDQ24:GDR24 GNM24:GNN24 GXI24:GXJ24 HHE24:HHF24 HRA24:HRB24 IAW24:IAX24 IKS24:IKT24 IUO24:IUP24 JEK24:JEL24 JOG24:JOH24 JYC24:JYD24 KHY24:KHZ24 KRU24:KRV24 LBQ24:LBR24 LLM24:LLN24 LVI24:LVJ24 MFE24:MFF24 MPA24:MPB24 MYW24:MYX24 NIS24:NIT24 NSO24:NSP24 OCK24:OCL24 OMG24:OMH24 OWC24:OWD24 PFY24:PFZ24 PPU24:PPV24 PZQ24:PZR24 QJM24:QJN24 QTI24:QTJ24 RDE24:RDF24 RNA24:RNB24 RWW24:RWX24 SGS24:SGT24 SQO24:SQP24 TAK24:TAL24 TKG24:TKH24 TUC24:TUD24 UDY24:UDZ24 UNU24:UNV24 UXQ24:UXR24 VHM24:VHN24 VRI24:VRJ24 WBE24:WBF24 WLA24:WLB24 WUW24:WUX24" xr:uid="{82A1B0F1-617C-4948-81C2-0BF4962817BD}">
      <formula1>0</formula1>
      <formula2>0</formula2>
    </dataValidation>
    <dataValidation type="list" operator="equal" showErrorMessage="1" sqref="GK2:GK10 QG2:QG10 AAC2:AAC10 AJY2:AJY10 ATU2:ATU10 BDQ2:BDQ10 BNM2:BNM10 BXI2:BXI10 CHE2:CHE10 CRA2:CRA10 DAW2:DAW10 DKS2:DKS10 DUO2:DUO10 EEK2:EEK10 EOG2:EOG10 EYC2:EYC10 FHY2:FHY10 FRU2:FRU10 GBQ2:GBQ10 GLM2:GLM10 GVI2:GVI10 HFE2:HFE10 HPA2:HPA10 HYW2:HYW10 IIS2:IIS10 ISO2:ISO10 JCK2:JCK10 JMG2:JMG10 JWC2:JWC10 KFY2:KFY10 KPU2:KPU10 KZQ2:KZQ10 LJM2:LJM10 LTI2:LTI10 MDE2:MDE10 MNA2:MNA10 MWW2:MWW10 NGS2:NGS10 NQO2:NQO10 OAK2:OAK10 OKG2:OKG10 OUC2:OUC10 PDY2:PDY10 PNU2:PNU10 PXQ2:PXQ10 QHM2:QHM10 QRI2:QRI10 RBE2:RBE10 RLA2:RLA10 RUW2:RUW10 SES2:SES10 SOO2:SOO10 SYK2:SYK10 TIG2:TIG10 TSC2:TSC10 UBY2:UBY10 ULU2:ULU10 UVQ2:UVQ10 VFM2:VFM10 VPI2:VPI10 VZE2:VZE10 WJA2:WJA10 WSW2:WSW10 GK12:GK56 QG12:QG56 AAC12:AAC56 AJY12:AJY56 ATU12:ATU56 BDQ12:BDQ56 BNM12:BNM56 BXI12:BXI56 CHE12:CHE56 CRA12:CRA56 DAW12:DAW56 DKS12:DKS56 DUO12:DUO56 EEK12:EEK56 EOG12:EOG56 EYC12:EYC56 FHY12:FHY56 FRU12:FRU56 GBQ12:GBQ56 GLM12:GLM56 GVI12:GVI56 HFE12:HFE56 HPA12:HPA56 HYW12:HYW56 IIS12:IIS56 ISO12:ISO56 JCK12:JCK56 JMG12:JMG56 JWC12:JWC56 KFY12:KFY56 KPU12:KPU56 KZQ12:KZQ56 LJM12:LJM56 LTI12:LTI56 MDE12:MDE56 MNA12:MNA56 MWW12:MWW56 NGS12:NGS56 NQO12:NQO56 OAK12:OAK56 OKG12:OKG56 OUC12:OUC56 PDY12:PDY56 PNU12:PNU56 PXQ12:PXQ56 QHM12:QHM56 QRI12:QRI56 RBE12:RBE56 RLA12:RLA56 RUW12:RUW56 SES12:SES56 SOO12:SOO56 SYK12:SYK56 TIG12:TIG56 TSC12:TSC56 UBY12:UBY56 ULU12:ULU56 UVQ12:UVQ56 VFM12:VFM56 VPI12:VPI56 VZE12:VZE56 WJA12:WJA56 WSW12:WSW56" xr:uid="{127C7B76-8D97-4A95-8492-4CABD8D986B1}">
      <formula1>"A,B,C,D,E,F"</formula1>
      <formula2>0</formula2>
    </dataValidation>
    <dataValidation type="list" operator="equal" showInputMessage="1" showErrorMessage="1" promptTitle="Obiettivo Specifico" prompt="Assegnare la stessa_x000a_numerazione della_x000a_Linea d’Azione" sqref="GL2:GL10 QH2:QH10 AAD2:AAD10 AJZ2:AJZ10 ATV2:ATV10 BDR2:BDR10 BNN2:BNN10 BXJ2:BXJ10 CHF2:CHF10 CRB2:CRB10 DAX2:DAX10 DKT2:DKT10 DUP2:DUP10 EEL2:EEL10 EOH2:EOH10 EYD2:EYD10 FHZ2:FHZ10 FRV2:FRV10 GBR2:GBR10 GLN2:GLN10 GVJ2:GVJ10 HFF2:HFF10 HPB2:HPB10 HYX2:HYX10 IIT2:IIT10 ISP2:ISP10 JCL2:JCL10 JMH2:JMH10 JWD2:JWD10 KFZ2:KFZ10 KPV2:KPV10 KZR2:KZR10 LJN2:LJN10 LTJ2:LTJ10 MDF2:MDF10 MNB2:MNB10 MWX2:MWX10 NGT2:NGT10 NQP2:NQP10 OAL2:OAL10 OKH2:OKH10 OUD2:OUD10 PDZ2:PDZ10 PNV2:PNV10 PXR2:PXR10 QHN2:QHN10 QRJ2:QRJ10 RBF2:RBF10 RLB2:RLB10 RUX2:RUX10 SET2:SET10 SOP2:SOP10 SYL2:SYL10 TIH2:TIH10 TSD2:TSD10 UBZ2:UBZ10 ULV2:ULV10 UVR2:UVR10 VFN2:VFN10 VPJ2:VPJ10 VZF2:VZF10 WJB2:WJB10 WSX2:WSX10 GL12:GL56 QH12:QH56 AAD12:AAD56 AJZ12:AJZ56 ATV12:ATV56 BDR12:BDR56 BNN12:BNN56 BXJ12:BXJ56 CHF12:CHF56 CRB12:CRB56 DAX12:DAX56 DKT12:DKT56 DUP12:DUP56 EEL12:EEL56 EOH12:EOH56 EYD12:EYD56 FHZ12:FHZ56 FRV12:FRV56 GBR12:GBR56 GLN12:GLN56 GVJ12:GVJ56 HFF12:HFF56 HPB12:HPB56 HYX12:HYX56 IIT12:IIT56 ISP12:ISP56 JCL12:JCL56 JMH12:JMH56 JWD12:JWD56 KFZ12:KFZ56 KPV12:KPV56 KZR12:KZR56 LJN12:LJN56 LTJ12:LTJ56 MDF12:MDF56 MNB12:MNB56 MWX12:MWX56 NGT12:NGT56 NQP12:NQP56 OAL12:OAL56 OKH12:OKH56 OUD12:OUD56 PDZ12:PDZ56 PNV12:PNV56 PXR12:PXR56 QHN12:QHN56 QRJ12:QRJ56 RBF12:RBF56 RLB12:RLB56 RUX12:RUX56 SET12:SET56 SOP12:SOP56 SYL12:SYL56 TIH12:TIH56 TSD12:TSD56 UBZ12:UBZ56 ULV12:ULV56 UVR12:UVR56 VFN12:VFN56 VPJ12:VPJ56 VZF12:VZF56 WJB12:WJB56 WSX12:WSX56" xr:uid="{42C8B61F-1394-46F7-A54A-CCDFB8462AAD}">
      <formula1>"OS.1,OS.2,OS.3,OS.4"</formula1>
      <formula2>0</formula2>
    </dataValidation>
    <dataValidation operator="equal" allowBlank="1" showInputMessage="1" showErrorMessage="1" promptTitle="Soggetto Attuatore" prompt="es. Comune di Colle Sannita" sqref="D2:D10 GR2:GR10 QN2:QN10 AAJ2:AAJ10 AKF2:AKF10 AUB2:AUB10 BDX2:BDX10 BNT2:BNT10 BXP2:BXP10 CHL2:CHL10 CRH2:CRH10 DBD2:DBD10 DKZ2:DKZ10 DUV2:DUV10 EER2:EER10 EON2:EON10 EYJ2:EYJ10 FIF2:FIF10 FSB2:FSB10 GBX2:GBX10 GLT2:GLT10 GVP2:GVP10 HFL2:HFL10 HPH2:HPH10 HZD2:HZD10 IIZ2:IIZ10 ISV2:ISV10 JCR2:JCR10 JMN2:JMN10 JWJ2:JWJ10 KGF2:KGF10 KQB2:KQB10 KZX2:KZX10 LJT2:LJT10 LTP2:LTP10 MDL2:MDL10 MNH2:MNH10 MXD2:MXD10 NGZ2:NGZ10 NQV2:NQV10 OAR2:OAR10 OKN2:OKN10 OUJ2:OUJ10 PEF2:PEF10 POB2:POB10 PXX2:PXX10 QHT2:QHT10 QRP2:QRP10 RBL2:RBL10 RLH2:RLH10 RVD2:RVD10 SEZ2:SEZ10 SOV2:SOV10 SYR2:SYR10 TIN2:TIN10 TSJ2:TSJ10 UCF2:UCF10 UMB2:UMB10 UVX2:UVX10 VFT2:VFT10 VPP2:VPP10 VZL2:VZL10 WJH2:WJH10 WTD2:WTD10 D12:D18 GR12:GR18 QN12:QN18 AAJ12:AAJ18 AKF12:AKF18 AUB12:AUB18 BDX12:BDX18 BNT12:BNT18 BXP12:BXP18 CHL12:CHL18 CRH12:CRH18 DBD12:DBD18 DKZ12:DKZ18 DUV12:DUV18 EER12:EER18 EON12:EON18 EYJ12:EYJ18 FIF12:FIF18 FSB12:FSB18 GBX12:GBX18 GLT12:GLT18 GVP12:GVP18 HFL12:HFL18 HPH12:HPH18 HZD12:HZD18 IIZ12:IIZ18 ISV12:ISV18 JCR12:JCR18 JMN12:JMN18 JWJ12:JWJ18 KGF12:KGF18 KQB12:KQB18 KZX12:KZX18 LJT12:LJT18 LTP12:LTP18 MDL12:MDL18 MNH12:MNH18 MXD12:MXD18 NGZ12:NGZ18 NQV12:NQV18 OAR12:OAR18 OKN12:OKN18 OUJ12:OUJ18 PEF12:PEF18 POB12:POB18 PXX12:PXX18 QHT12:QHT18 QRP12:QRP18 RBL12:RBL18 RLH12:RLH18 RVD12:RVD18 SEZ12:SEZ18 SOV12:SOV18 SYR12:SYR18 TIN12:TIN18 TSJ12:TSJ18 UCF12:UCF18 UMB12:UMB18 UVX12:UVX18 VFT12:VFT18 VPP12:VPP18 VZL12:VZL18 WJH12:WJH18 WTD12:WTD18 D20:D24 GR20:GR24 QN20:QN24 AAJ20:AAJ24 AKF20:AKF24 AUB20:AUB24 BDX20:BDX24 BNT20:BNT24 BXP20:BXP24 CHL20:CHL24 CRH20:CRH24 DBD20:DBD24 DKZ20:DKZ24 DUV20:DUV24 EER20:EER24 EON20:EON24 EYJ20:EYJ24 FIF20:FIF24 FSB20:FSB24 GBX20:GBX24 GLT20:GLT24 GVP20:GVP24 HFL20:HFL24 HPH20:HPH24 HZD20:HZD24 IIZ20:IIZ24 ISV20:ISV24 JCR20:JCR24 JMN20:JMN24 JWJ20:JWJ24 KGF20:KGF24 KQB20:KQB24 KZX20:KZX24 LJT20:LJT24 LTP20:LTP24 MDL20:MDL24 MNH20:MNH24 MXD20:MXD24 NGZ20:NGZ24 NQV20:NQV24 OAR20:OAR24 OKN20:OKN24 OUJ20:OUJ24 PEF20:PEF24 POB20:POB24 PXX20:PXX24 QHT20:QHT24 QRP20:QRP24 RBL20:RBL24 RLH20:RLH24 RVD20:RVD24 SEZ20:SEZ24 SOV20:SOV24 SYR20:SYR24 TIN20:TIN24 TSJ20:TSJ24 UCF20:UCF24 UMB20:UMB24 UVX20:UVX24 VFT20:VFT24 VPP20:VPP24 VZL20:VZL24 WJH20:WJH24 WTD20:WTD24" xr:uid="{2972F859-45FF-4D99-A210-B67824CD9189}">
      <formula1>0</formula1>
      <formula2>0</formula2>
    </dataValidation>
    <dataValidation type="list" operator="equal" allowBlank="1" showErrorMessage="1" sqref="IG2:IG10 SC2:SC10 ABY2:ABY10 ALU2:ALU10 AVQ2:AVQ10 BFM2:BFM10 BPI2:BPI10 BZE2:BZE10 CJA2:CJA10 CSW2:CSW10 DCS2:DCS10 DMO2:DMO10 DWK2:DWK10 EGG2:EGG10 EQC2:EQC10 EZY2:EZY10 FJU2:FJU10 FTQ2:FTQ10 GDM2:GDM10 GNI2:GNI10 GXE2:GXE10 HHA2:HHA10 HQW2:HQW10 IAS2:IAS10 IKO2:IKO10 IUK2:IUK10 JEG2:JEG10 JOC2:JOC10 JXY2:JXY10 KHU2:KHU10 KRQ2:KRQ10 LBM2:LBM10 LLI2:LLI10 LVE2:LVE10 MFA2:MFA10 MOW2:MOW10 MYS2:MYS10 NIO2:NIO10 NSK2:NSK10 OCG2:OCG10 OMC2:OMC10 OVY2:OVY10 PFU2:PFU10 PPQ2:PPQ10 PZM2:PZM10 QJI2:QJI10 QTE2:QTE10 RDA2:RDA10 RMW2:RMW10 RWS2:RWS10 SGO2:SGO10 SQK2:SQK10 TAG2:TAG10 TKC2:TKC10 TTY2:TTY10 UDU2:UDU10 UNQ2:UNQ10 UXM2:UXM10 VHI2:VHI10 VRE2:VRE10 WBA2:WBA10 WKW2:WKW10 WUS2:WUS10 IG12:IG24 SC12:SC24 ABY12:ABY24 ALU12:ALU24 AVQ12:AVQ24 BFM12:BFM24 BPI12:BPI24 BZE12:BZE24 CJA12:CJA24 CSW12:CSW24 DCS12:DCS24 DMO12:DMO24 DWK12:DWK24 EGG12:EGG24 EQC12:EQC24 EZY12:EZY24 FJU12:FJU24 FTQ12:FTQ24 GDM12:GDM24 GNI12:GNI24 GXE12:GXE24 HHA12:HHA24 HQW12:HQW24 IAS12:IAS24 IKO12:IKO24 IUK12:IUK24 JEG12:JEG24 JOC12:JOC24 JXY12:JXY24 KHU12:KHU24 KRQ12:KRQ24 LBM12:LBM24 LLI12:LLI24 LVE12:LVE24 MFA12:MFA24 MOW12:MOW24 MYS12:MYS24 NIO12:NIO24 NSK12:NSK24 OCG12:OCG24 OMC12:OMC24 OVY12:OVY24 PFU12:PFU24 PPQ12:PPQ24 PZM12:PZM24 QJI12:QJI24 QTE12:QTE24 RDA12:RDA24 RMW12:RMW24 RWS12:RWS24 SGO12:SGO24 SQK12:SQK24 TAG12:TAG24 TKC12:TKC24 TTY12:TTY24 UDU12:UDU24 UNQ12:UNQ24 UXM12:UXM24 VHI12:VHI24 VRE12:VRE24 WBA12:WBA24 WKW12:WKW24 WUS12:WUS24 IG26:IG28 SC26:SC28 ABY26:ABY28 ALU26:ALU28 AVQ26:AVQ28 BFM26:BFM28 BPI26:BPI28 BZE26:BZE28 CJA26:CJA28 CSW26:CSW28 DCS26:DCS28 DMO26:DMO28 DWK26:DWK28 EGG26:EGG28 EQC26:EQC28 EZY26:EZY28 FJU26:FJU28 FTQ26:FTQ28 GDM26:GDM28 GNI26:GNI28 GXE26:GXE28 HHA26:HHA28 HQW26:HQW28 IAS26:IAS28 IKO26:IKO28 IUK26:IUK28 JEG26:JEG28 JOC26:JOC28 JXY26:JXY28 KHU26:KHU28 KRQ26:KRQ28 LBM26:LBM28 LLI26:LLI28 LVE26:LVE28 MFA26:MFA28 MOW26:MOW28 MYS26:MYS28 NIO26:NIO28 NSK26:NSK28 OCG26:OCG28 OMC26:OMC28 OVY26:OVY28 PFU26:PFU28 PPQ26:PPQ28 PZM26:PZM28 QJI26:QJI28 QTE26:QTE28 RDA26:RDA28 RMW26:RMW28 RWS26:RWS28 SGO26:SGO28 SQK26:SQK28 TAG26:TAG28 TKC26:TKC28 TTY26:TTY28 UDU26:UDU28 UNQ26:UNQ28 UXM26:UXM28 VHI26:VHI28 VRE26:VRE28 WBA26:WBA28 WKW26:WKW28 WUS26:WUS28 IG33:IG35 SC33:SC35 ABY33:ABY35 ALU33:ALU35 AVQ33:AVQ35 BFM33:BFM35 BPI33:BPI35 BZE33:BZE35 CJA33:CJA35 CSW33:CSW35 DCS33:DCS35 DMO33:DMO35 DWK33:DWK35 EGG33:EGG35 EQC33:EQC35 EZY33:EZY35 FJU33:FJU35 FTQ33:FTQ35 GDM33:GDM35 GNI33:GNI35 GXE33:GXE35 HHA33:HHA35 HQW33:HQW35 IAS33:IAS35 IKO33:IKO35 IUK33:IUK35 JEG33:JEG35 JOC33:JOC35 JXY33:JXY35 KHU33:KHU35 KRQ33:KRQ35 LBM33:LBM35 LLI33:LLI35 LVE33:LVE35 MFA33:MFA35 MOW33:MOW35 MYS33:MYS35 NIO33:NIO35 NSK33:NSK35 OCG33:OCG35 OMC33:OMC35 OVY33:OVY35 PFU33:PFU35 PPQ33:PPQ35 PZM33:PZM35 QJI33:QJI35 QTE33:QTE35 RDA33:RDA35 RMW33:RMW35 RWS33:RWS35 SGO33:SGO35 SQK33:SQK35 TAG33:TAG35 TKC33:TKC35 TTY33:TTY35 UDU33:UDU35 UNQ33:UNQ35 UXM33:UXM35 VHI33:VHI35 VRE33:VRE35 WBA33:WBA35 WKW33:WKW35 WUS33:WUS35 IG37:IG56 SC37:SC56 ABY37:ABY56 ALU37:ALU56 AVQ37:AVQ56 BFM37:BFM56 BPI37:BPI56 BZE37:BZE56 CJA37:CJA56 CSW37:CSW56 DCS37:DCS56 DMO37:DMO56 DWK37:DWK56 EGG37:EGG56 EQC37:EQC56 EZY37:EZY56 FJU37:FJU56 FTQ37:FTQ56 GDM37:GDM56 GNI37:GNI56 GXE37:GXE56 HHA37:HHA56 HQW37:HQW56 IAS37:IAS56 IKO37:IKO56 IUK37:IUK56 JEG37:JEG56 JOC37:JOC56 JXY37:JXY56 KHU37:KHU56 KRQ37:KRQ56 LBM37:LBM56 LLI37:LLI56 LVE37:LVE56 MFA37:MFA56 MOW37:MOW56 MYS37:MYS56 NIO37:NIO56 NSK37:NSK56 OCG37:OCG56 OMC37:OMC56 OVY37:OVY56 PFU37:PFU56 PPQ37:PPQ56 PZM37:PZM56 QJI37:QJI56 QTE37:QTE56 RDA37:RDA56 RMW37:RMW56 RWS37:RWS56 SGO37:SGO56 SQK37:SQK56 TAG37:TAG56 TKC37:TKC56 TTY37:TTY56 UDU37:UDU56 UNQ37:UNQ56 UXM37:UXM56 VHI37:VHI56 VRE37:VRE56 WBA37:WBA56 WKW37:WKW56 WUS37:WUS56" xr:uid="{8551263A-31EE-4587-A712-68C8AF11547E}">
      <formula1>"Arch. Paolo Freschi,Ing. Paolo Corvino,Ing. Umberto Pisapia,Ing. Franco Roga,Ing. Lucio Buonocore"</formula1>
      <formula2>0</formula2>
    </dataValidation>
    <dataValidation type="list" operator="equal" allowBlank="1" showErrorMessage="1" sqref="IE2:IE24 SA2:SA24 ABW2:ABW24 ALS2:ALS24 AVO2:AVO24 BFK2:BFK24 BPG2:BPG24 BZC2:BZC24 CIY2:CIY24 CSU2:CSU24 DCQ2:DCQ24 DMM2:DMM24 DWI2:DWI24 EGE2:EGE24 EQA2:EQA24 EZW2:EZW24 FJS2:FJS24 FTO2:FTO24 GDK2:GDK24 GNG2:GNG24 GXC2:GXC24 HGY2:HGY24 HQU2:HQU24 IAQ2:IAQ24 IKM2:IKM24 IUI2:IUI24 JEE2:JEE24 JOA2:JOA24 JXW2:JXW24 KHS2:KHS24 KRO2:KRO24 LBK2:LBK24 LLG2:LLG24 LVC2:LVC24 MEY2:MEY24 MOU2:MOU24 MYQ2:MYQ24 NIM2:NIM24 NSI2:NSI24 OCE2:OCE24 OMA2:OMA24 OVW2:OVW24 PFS2:PFS24 PPO2:PPO24 PZK2:PZK24 QJG2:QJG24 QTC2:QTC24 RCY2:RCY24 RMU2:RMU24 RWQ2:RWQ24 SGM2:SGM24 SQI2:SQI24 TAE2:TAE24 TKA2:TKA24 TTW2:TTW24 UDS2:UDS24 UNO2:UNO24 UXK2:UXK24 VHG2:VHG24 VRC2:VRC24 WAY2:WAY24 WKU2:WKU24 WUQ2:WUQ24 IE43 SA43 ABW43 ALS43 AVO43 BFK43 BPG43 BZC43 CIY43 CSU43 DCQ43 DMM43 DWI43 EGE43 EQA43 EZW43 FJS43 FTO43 GDK43 GNG43 GXC43 HGY43 HQU43 IAQ43 IKM43 IUI43 JEE43 JOA43 JXW43 KHS43 KRO43 LBK43 LLG43 LVC43 MEY43 MOU43 MYQ43 NIM43 NSI43 OCE43 OMA43 OVW43 PFS43 PPO43 PZK43 QJG43 QTC43 RCY43 RMU43 RWQ43 SGM43 SQI43 TAE43 TKA43 TTW43 UDS43 UNO43 UXK43 VHG43 VRC43 WAY43 WKU43 WUQ43" xr:uid="{AA73D229-6F95-400D-B01D-3E9A3A2448D5}">
      <formula1>"Si,No"</formula1>
      <formula2>0</formula2>
    </dataValidation>
    <dataValidation operator="equal" allowBlank="1" showInputMessage="1" showErrorMessage="1" promptTitle="DD Ammis.Provv.Data" prompt="data di repertoriazione del decreto" sqref="HI2:HI10 RE2:RE10 ABA2:ABA10 AKW2:AKW10 AUS2:AUS10 BEO2:BEO10 BOK2:BOK10 BYG2:BYG10 CIC2:CIC10 CRY2:CRY10 DBU2:DBU10 DLQ2:DLQ10 DVM2:DVM10 EFI2:EFI10 EPE2:EPE10 EZA2:EZA10 FIW2:FIW10 FSS2:FSS10 GCO2:GCO10 GMK2:GMK10 GWG2:GWG10 HGC2:HGC10 HPY2:HPY10 HZU2:HZU10 IJQ2:IJQ10 ITM2:ITM10 JDI2:JDI10 JNE2:JNE10 JXA2:JXA10 KGW2:KGW10 KQS2:KQS10 LAO2:LAO10 LKK2:LKK10 LUG2:LUG10 MEC2:MEC10 MNY2:MNY10 MXU2:MXU10 NHQ2:NHQ10 NRM2:NRM10 OBI2:OBI10 OLE2:OLE10 OVA2:OVA10 PEW2:PEW10 POS2:POS10 PYO2:PYO10 QIK2:QIK10 QSG2:QSG10 RCC2:RCC10 RLY2:RLY10 RVU2:RVU10 SFQ2:SFQ10 SPM2:SPM10 SZI2:SZI10 TJE2:TJE10 TTA2:TTA10 UCW2:UCW10 UMS2:UMS10 UWO2:UWO10 VGK2:VGK10 VQG2:VQG10 WAC2:WAC10 WJY2:WJY10 WTU2:WTU10 HI12:HI24 RE12:RE24 ABA12:ABA24 AKW12:AKW24 AUS12:AUS24 BEO12:BEO24 BOK12:BOK24 BYG12:BYG24 CIC12:CIC24 CRY12:CRY24 DBU12:DBU24 DLQ12:DLQ24 DVM12:DVM24 EFI12:EFI24 EPE12:EPE24 EZA12:EZA24 FIW12:FIW24 FSS12:FSS24 GCO12:GCO24 GMK12:GMK24 GWG12:GWG24 HGC12:HGC24 HPY12:HPY24 HZU12:HZU24 IJQ12:IJQ24 ITM12:ITM24 JDI12:JDI24 JNE12:JNE24 JXA12:JXA24 KGW12:KGW24 KQS12:KQS24 LAO12:LAO24 LKK12:LKK24 LUG12:LUG24 MEC12:MEC24 MNY12:MNY24 MXU12:MXU24 NHQ12:NHQ24 NRM12:NRM24 OBI12:OBI24 OLE12:OLE24 OVA12:OVA24 PEW12:PEW24 POS12:POS24 PYO12:PYO24 QIK12:QIK24 QSG12:QSG24 RCC12:RCC24 RLY12:RLY24 RVU12:RVU24 SFQ12:SFQ24 SPM12:SPM24 SZI12:SZI24 TJE12:TJE24 TTA12:TTA24 UCW12:UCW24 UMS12:UMS24 UWO12:UWO24 VGK12:VGK24 VQG12:VQG24 WAC12:WAC24 WJY12:WJY24 WTU12:WTU24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HK18:HK19 RG18:RG19 ABC18:ABC19 AKY18:AKY19 AUU18:AUU19 BEQ18:BEQ19 BOM18:BOM19 BYI18:BYI19 CIE18:CIE19 CSA18:CSA19 DBW18:DBW19 DLS18:DLS19 DVO18:DVO19 EFK18:EFK19 EPG18:EPG19 EZC18:EZC19 FIY18:FIY19 FSU18:FSU19 GCQ18:GCQ19 GMM18:GMM19 GWI18:GWI19 HGE18:HGE19 HQA18:HQA19 HZW18:HZW19 IJS18:IJS19 ITO18:ITO19 JDK18:JDK19 JNG18:JNG19 JXC18:JXC19 KGY18:KGY19 KQU18:KQU19 LAQ18:LAQ19 LKM18:LKM19 LUI18:LUI19 MEE18:MEE19 MOA18:MOA19 MXW18:MXW19 NHS18:NHS19 NRO18:NRO19 OBK18:OBK19 OLG18:OLG19 OVC18:OVC19 PEY18:PEY19 POU18:POU19 PYQ18:PYQ19 QIM18:QIM19 QSI18:QSI19 RCE18:RCE19 RMA18:RMA19 RVW18:RVW19 SFS18:SFS19 SPO18:SPO19 SZK18:SZK19 TJG18:TJG19 TTC18:TTC19 UCY18:UCY19 UMU18:UMU19 UWQ18:UWQ19 VGM18:VGM19 VQI18:VQI19 WAE18:WAE19 WKA18:WKA19 WTW18:WTW19 HM18:HM19 RI18:RI19 ABE18:ABE19 ALA18:ALA19 AUW18:AUW19 BES18:BES19 BOO18:BOO19 BYK18:BYK19 CIG18:CIG19 CSC18:CSC19 DBY18:DBY19 DLU18:DLU19 DVQ18:DVQ19 EFM18:EFM19 EPI18:EPI19 EZE18:EZE19 FJA18:FJA19 FSW18:FSW19 GCS18:GCS19 GMO18:GMO19 GWK18:GWK19 HGG18:HGG19 HQC18:HQC19 HZY18:HZY19 IJU18:IJU19 ITQ18:ITQ19 JDM18:JDM19 JNI18:JNI19 JXE18:JXE19 KHA18:KHA19 KQW18:KQW19 LAS18:LAS19 LKO18:LKO19 LUK18:LUK19 MEG18:MEG19 MOC18:MOC19 MXY18:MXY19 NHU18:NHU19 NRQ18:NRQ19 OBM18:OBM19 OLI18:OLI19 OVE18:OVE19 PFA18:PFA19 POW18:POW19 PYS18:PYS19 QIO18:QIO19 QSK18:QSK19 RCG18:RCG19 RMC18:RMC19 RVY18:RVY19 SFU18:SFU19 SPQ18:SPQ19 SZM18:SZM19 TJI18:TJI19 TTE18:TTE19 UDA18:UDA19 UMW18:UMW19 UWS18:UWS19 VGO18:VGO19 VQK18:VQK19 WAG18:WAG19 WKC18:WKC19 WTY18:WTY19" xr:uid="{161F303F-70C0-4B43-9271-0D5F69140E1D}">
      <formula1>0</formula1>
      <formula2>0</formula2>
    </dataValidation>
    <dataValidation operator="equal" allowBlank="1" showInputMessage="1" showErrorMessage="1" promptTitle="DD Ammissione Provvisora" prompt="numero di repertorio" sqref="HH2:HH10 RD2:RD10 AAZ2:AAZ10 AKV2:AKV10 AUR2:AUR10 BEN2:BEN10 BOJ2:BOJ10 BYF2:BYF10 CIB2:CIB10 CRX2:CRX10 DBT2:DBT10 DLP2:DLP10 DVL2:DVL10 EFH2:EFH10 EPD2:EPD10 EYZ2:EYZ10 FIV2:FIV10 FSR2:FSR10 GCN2:GCN10 GMJ2:GMJ10 GWF2:GWF10 HGB2:HGB10 HPX2:HPX10 HZT2:HZT10 IJP2:IJP10 ITL2:ITL10 JDH2:JDH10 JND2:JND10 JWZ2:JWZ10 KGV2:KGV10 KQR2:KQR10 LAN2:LAN10 LKJ2:LKJ10 LUF2:LUF10 MEB2:MEB10 MNX2:MNX10 MXT2:MXT10 NHP2:NHP10 NRL2:NRL10 OBH2:OBH10 OLD2:OLD10 OUZ2:OUZ10 PEV2:PEV10 POR2:POR10 PYN2:PYN10 QIJ2:QIJ10 QSF2:QSF10 RCB2:RCB10 RLX2:RLX10 RVT2:RVT10 SFP2:SFP10 SPL2:SPL10 SZH2:SZH10 TJD2:TJD10 TSZ2:TSZ10 UCV2:UCV10 UMR2:UMR10 UWN2:UWN10 VGJ2:VGJ10 VQF2:VQF10 WAB2:WAB10 WJX2:WJX10 WTT2:WTT10 HH12:HH24 RD12:RD24 AAZ12:AAZ24 AKV12:AKV24 AUR12:AUR24 BEN12:BEN24 BOJ12:BOJ24 BYF12:BYF24 CIB12:CIB24 CRX12:CRX24 DBT12:DBT24 DLP12:DLP24 DVL12:DVL24 EFH12:EFH24 EPD12:EPD24 EYZ12:EYZ24 FIV12:FIV24 FSR12:FSR24 GCN12:GCN24 GMJ12:GMJ24 GWF12:GWF24 HGB12:HGB24 HPX12:HPX24 HZT12:HZT24 IJP12:IJP24 ITL12:ITL24 JDH12:JDH24 JND12:JND24 JWZ12:JWZ24 KGV12:KGV24 KQR12:KQR24 LAN12:LAN24 LKJ12:LKJ24 LUF12:LUF24 MEB12:MEB24 MNX12:MNX24 MXT12:MXT24 NHP12:NHP24 NRL12:NRL24 OBH12:OBH24 OLD12:OLD24 OUZ12:OUZ24 PEV12:PEV24 POR12:POR24 PYN12:PYN24 QIJ12:QIJ24 QSF12:QSF24 RCB12:RCB24 RLX12:RLX24 RVT12:RVT24 SFP12:SFP24 SPL12:SPL24 SZH12:SZH24 TJD12:TJD24 TSZ12:TSZ24 UCV12:UCV24 UMR12:UMR24 UWN12:UWN24 VGJ12:VGJ24 VQF12:VQF24 WAB12:WAB24 WJX12:WJX24 WTT12:WTT24" xr:uid="{C00E38CE-2E64-4408-BC61-8ADC95C4C32D}">
      <formula1>0</formula1>
      <formula2>0</formula2>
    </dataValidation>
    <dataValidation operator="equal" allowBlank="1" showInputMessage="1" showErrorMessage="1" promptTitle="DD Ammis.DefinitivaN." prompt="numero di repertorio" sqref="HJ2:HJ10 RF2:RF10 ABB2:ABB10 AKX2:AKX10 AUT2:AUT10 BEP2:BEP10 BOL2:BOL10 BYH2:BYH10 CID2:CID10 CRZ2:CRZ10 DBV2:DBV10 DLR2:DLR10 DVN2:DVN10 EFJ2:EFJ10 EPF2:EPF10 EZB2:EZB10 FIX2:FIX10 FST2:FST10 GCP2:GCP10 GML2:GML10 GWH2:GWH10 HGD2:HGD10 HPZ2:HPZ10 HZV2:HZV10 IJR2:IJR10 ITN2:ITN10 JDJ2:JDJ10 JNF2:JNF10 JXB2:JXB10 KGX2:KGX10 KQT2:KQT10 LAP2:LAP10 LKL2:LKL10 LUH2:LUH10 MED2:MED10 MNZ2:MNZ10 MXV2:MXV10 NHR2:NHR10 NRN2:NRN10 OBJ2:OBJ10 OLF2:OLF10 OVB2:OVB10 PEX2:PEX10 POT2:POT10 PYP2:PYP10 QIL2:QIL10 QSH2:QSH10 RCD2:RCD10 RLZ2:RLZ10 RVV2:RVV10 SFR2:SFR10 SPN2:SPN10 SZJ2:SZJ10 TJF2:TJF10 TTB2:TTB10 UCX2:UCX10 UMT2:UMT10 UWP2:UWP10 VGL2:VGL10 VQH2:VQH10 WAD2:WAD10 WJZ2:WJZ10 WTV2:WTV10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J12:HJ13 RF12:RF13 ABB12:ABB13 AKX12:AKX13 AUT12:AUT13 BEP12:BEP13 BOL12:BOL13 BYH12:BYH13 CID12:CID13 CRZ12:CRZ13 DBV12:DBV13 DLR12:DLR13 DVN12:DVN13 EFJ12:EFJ13 EPF12:EPF13 EZB12:EZB13 FIX12:FIX13 FST12:FST13 GCP12:GCP13 GML12:GML13 GWH12:GWH13 HGD12:HGD13 HPZ12:HPZ13 HZV12:HZV13 IJR12:IJR13 ITN12:ITN13 JDJ12:JDJ13 JNF12:JNF13 JXB12:JXB13 KGX12:KGX13 KQT12:KQT13 LAP12:LAP13 LKL12:LKL13 LUH12:LUH13 MED12:MED13 MNZ12:MNZ13 MXV12:MXV13 NHR12:NHR13 NRN12:NRN13 OBJ12:OBJ13 OLF12:OLF13 OVB12:OVB13 PEX12:PEX13 POT12:POT13 PYP12:PYP13 QIL12:QIL13 QSH12:QSH13 RCD12:RCD13 RLZ12:RLZ13 RVV12:RVV13 SFR12:SFR13 SPN12:SPN13 SZJ12:SZJ13 TJF12:TJF13 TTB12:TTB13 UCX12:UCX13 UMT12:UMT13 UWP12:UWP13 VGL12:VGL13 VQH12:VQH13 WAD12:WAD13 WJZ12:WJZ13 WTV12:WTV13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HJ15 RF15 ABB15 AKX15 AUT15 BEP15 BOL15 BYH15 CID15 CRZ15 DBV15 DLR15 DVN15 EFJ15 EPF15 EZB15 FIX15 FST15 GCP15 GML15 GWH15 HGD15 HPZ15 HZV15 IJR15 ITN15 JDJ15 JNF15 JXB15 KGX15 KQT15 LAP15 LKL15 LUH15 MED15 MNZ15 MXV15 NHR15 NRN15 OBJ15 OLF15 OVB15 PEX15 POT15 PYP15 QIL15 QSH15 RCD15 RLZ15 RVV15 SFR15 SPN15 SZJ15 TJF15 TTB15 UCX15 UMT15 UWP15 VGL15 VQH15 WAD15 WJZ15 WTV15 HL15 RH15 ABD15 AKZ15 AUV15 BER15 BON15 BYJ15 CIF15 CSB15 DBX15 DLT15 DVP15 EFL15 EPH15 EZD15 FIZ15 FSV15 GCR15 GMN15 GWJ15 HGF15 HQB15 HZX15 IJT15 ITP15 JDL15 JNH15 JXD15 KGZ15 KQV15 LAR15 LKN15 LUJ15 MEF15 MOB15 MXX15 NHT15 NRP15 OBL15 OLH15 OVD15 PEZ15 POV15 PYR15 QIN15 QSJ15 RCF15 RMB15 RVX15 SFT15 SPP15 SZL15 TJH15 TTD15 UCZ15 UMV15 UWR15 VGN15 VQJ15 WAF15 WKB15 WTX15 HL17:HL23 RH17:RH23 ABD17:ABD23 AKZ17:AKZ23 AUV17:AUV23 BER17:BER23 BON17:BON23 BYJ17:BYJ23 CIF17:CIF23 CSB17:CSB23 DBX17:DBX23 DLT17:DLT23 DVP17:DVP23 EFL17:EFL23 EPH17:EPH23 EZD17:EZD23 FIZ17:FIZ23 FSV17:FSV23 GCR17:GCR23 GMN17:GMN23 GWJ17:GWJ23 HGF17:HGF23 HQB17:HQB23 HZX17:HZX23 IJT17:IJT23 ITP17:ITP23 JDL17:JDL23 JNH17:JNH23 JXD17:JXD23 KGZ17:KGZ23 KQV17:KQV23 LAR17:LAR23 LKN17:LKN23 LUJ17:LUJ23 MEF17:MEF23 MOB17:MOB23 MXX17:MXX23 NHT17:NHT23 NRP17:NRP23 OBL17:OBL23 OLH17:OLH23 OVD17:OVD23 PEZ17:PEZ23 POV17:POV23 PYR17:PYR23 QIN17:QIN23 QSJ17:QSJ23 RCF17:RCF23 RMB17:RMB23 RVX17:RVX23 SFT17:SFT23 SPP17:SPP23 SZL17:SZL23 TJH17:TJH23 TTD17:TTD23 UCZ17:UCZ23 UMV17:UMV23 UWR17:UWR23 VGN17:VGN23 VQJ17:VQJ23 WAF17:WAF23 WKB17:WKB23 WTX17:WTX23 HJ17:HJ23 RF17:RF23 ABB17:ABB23 AKX17:AKX23 AUT17:AUT23 BEP17:BEP23 BOL17:BOL23 BYH17:BYH23 CID17:CID23 CRZ17:CRZ23 DBV17:DBV23 DLR17:DLR23 DVN17:DVN23 EFJ17:EFJ23 EPF17:EPF23 EZB17:EZB23 FIX17:FIX23 FST17:FST23 GCP17:GCP23 GML17:GML23 GWH17:GWH23 HGD17:HGD23 HPZ17:HPZ23 HZV17:HZV23 IJR17:IJR23 ITN17:ITN23 JDJ17:JDJ23 JNF17:JNF23 JXB17:JXB23 KGX17:KGX23 KQT17:KQT23 LAP17:LAP23 LKL17:LKL23 LUH17:LUH23 MED17:MED23 MNZ17:MNZ23 MXV17:MXV23 NHR17:NHR23 NRN17:NRN23 OBJ17:OBJ23 OLF17:OLF23 OVB17:OVB23 PEX17:PEX23 POT17:POT23 PYP17:PYP23 QIL17:QIL23 QSH17:QSH23 RCD17:RCD23 RLZ17:RLZ23 RVV17:RVV23 SFR17:SFR23 SPN17:SPN23 SZJ17:SZJ23 TJF17:TJF23 TTB17:TTB23 UCX17:UCX23 UMT17:UMT23 UWP17:UWP23 VGL17:VGL23 VQH17:VQH23 WAD17:WAD23 WJZ17:WJZ23 WTV17:WTV23 HO23 RK23 ABG23 ALC23 AUY23 BEU23 BOQ23 BYM23 CII23 CSE23 DCA23 DLW23 DVS23 EFO23 EPK23 EZG23 FJC23 FSY23 GCU23 GMQ23 GWM23 HGI23 HQE23 IAA23 IJW23 ITS23 JDO23 JNK23 JXG23 KHC23 KQY23 LAU23 LKQ23 LUM23 MEI23 MOE23 MYA23 NHW23 NRS23 OBO23 OLK23 OVG23 PFC23 POY23 PYU23 QIQ23 QSM23 RCI23 RME23 RWA23 SFW23 SPS23 SZO23 TJK23 TTG23 UDC23 UMY23 UWU23 VGQ23 VQM23 WAI23 WKE23 WUA23" xr:uid="{37C824CB-3660-4545-AD31-19A8312BB56D}">
      <formula1>0</formula1>
      <formula2>0</formula2>
    </dataValidation>
    <dataValidation operator="equal" allowBlank="1" showInputMessage="1" showErrorMessage="1" promptTitle="DD Ammis.DefinitivaData" prompt="data di repertoriazione del decreto" sqref="HK2:HK10 RG2:RG10 ABC2:ABC10 AKY2:AKY10 AUU2:AUU10 BEQ2:BEQ10 BOM2:BOM10 BYI2:BYI10 CIE2:CIE10 CSA2:CSA10 DBW2:DBW10 DLS2:DLS10 DVO2:DVO10 EFK2:EFK10 EPG2:EPG10 EZC2:EZC10 FIY2:FIY10 FSU2:FSU10 GCQ2:GCQ10 GMM2:GMM10 GWI2:GWI10 HGE2:HGE10 HQA2:HQA10 HZW2:HZW10 IJS2:IJS10 ITO2:ITO10 JDK2:JDK10 JNG2:JNG10 JXC2:JXC10 KGY2:KGY10 KQU2:KQU10 LAQ2:LAQ10 LKM2:LKM10 LUI2:LUI10 MEE2:MEE10 MOA2:MOA10 MXW2:MXW10 NHS2:NHS10 NRO2:NRO10 OBK2:OBK10 OLG2:OLG10 OVC2:OVC10 PEY2:PEY10 POU2:POU10 PYQ2:PYQ10 QIM2:QIM10 QSI2:QSI10 RCE2:RCE10 RMA2:RMA10 RVW2:RVW10 SFS2:SFS10 SPO2:SPO10 SZK2:SZK10 TJG2:TJG10 TTC2:TTC10 UCY2:UCY10 UMU2:UMU10 UWQ2:UWQ10 VGM2:VGM10 VQI2:VQI10 WAE2:WAE10 WKA2:WKA10 WTW2:WTW10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2:HK13 RG12:RG13 ABC12:ABC13 AKY12:AKY13 AUU12:AUU13 BEQ12:BEQ13 BOM12:BOM13 BYI12:BYI13 CIE12:CIE13 CSA12:CSA13 DBW12:DBW13 DLS12:DLS13 DVO12:DVO13 EFK12:EFK13 EPG12:EPG13 EZC12:EZC13 FIY12:FIY13 FSU12:FSU13 GCQ12:GCQ13 GMM12:GMM13 GWI12:GWI13 HGE12:HGE13 HQA12:HQA13 HZW12:HZW13 IJS12:IJS13 ITO12:ITO13 JDK12:JDK13 JNG12:JNG13 JXC12:JXC13 KGY12:KGY13 KQU12:KQU13 LAQ12:LAQ13 LKM12:LKM13 LUI12:LUI13 MEE12:MEE13 MOA12:MOA13 MXW12:MXW13 NHS12:NHS13 NRO12:NRO13 OBK12:OBK13 OLG12:OLG13 OVC12:OVC13 PEY12:PEY13 POU12:POU13 PYQ12:PYQ13 QIM12:QIM13 QSI12:QSI13 RCE12:RCE13 RMA12:RMA13 RVW12:RVW13 SFS12:SFS13 SPO12:SPO13 SZK12:SZK13 TJG12:TJG13 TTC12:TTC13 UCY12:UCY13 UMU12:UMU13 UWQ12:UWQ13 VGM12:VGM13 VQI12:VQI13 WAE12:WAE13 WKA12:WKA13 WTW12:WTW13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M17 RI17 ABE17 ALA17 AUW17 BES17 BOO17 BYK17 CIG17 CSC17 DBY17 DLU17 DVQ17 EFM17 EPI17 EZE17 FJA17 FSW17 GCS17 GMO17 GWK17 HGG17 HQC17 HZY17 IJU17 ITQ17 JDM17 JNI17 JXE17 KHA17 KQW17 LAS17 LKO17 LUK17 MEG17 MOC17 MXY17 NHU17 NRQ17 OBM17 OLI17 OVE17 PFA17 POW17 PYS17 QIO17 QSK17 RCG17 RMC17 RVY17 SFU17 SPQ17 SZM17 TJI17 TTE17 UDA17 UMW17 UWS17 VGO17 VQK17 WAG17 WKC17 WTY17 HK17 RG17 ABC17 AKY17 AUU17 BEQ17 BOM17 BYI17 CIE17 CSA17 DBW17 DLS17 DVO17 EFK17 EPG17 EZC17 FIY17 FSU17 GCQ17 GMM17 GWI17 HGE17 HQA17 HZW17 IJS17 ITO17 JDK17 JNG17 JXC17 KGY17 KQU17 LAQ17 LKM17 LUI17 MEE17 MOA17 MXW17 NHS17 NRO17 OBK17 OLG17 OVC17 PEY17 POU17 PYQ17 QIM17 QSI17 RCE17 RMA17 RVW17 SFS17 SPO17 SZK17 TJG17 TTC17 UCY17 UMU17 UWQ17 VGM17 VQI17 WAE17 WKA17 WTW17 HK20:HK23 RG20:RG23 ABC20:ABC23 AKY20:AKY23 AUU20:AUU23 BEQ20:BEQ23 BOM20:BOM23 BYI20:BYI23 CIE20:CIE23 CSA20:CSA23 DBW20:DBW23 DLS20:DLS23 DVO20:DVO23 EFK20:EFK23 EPG20:EPG23 EZC20:EZC23 FIY20:FIY23 FSU20:FSU23 GCQ20:GCQ23 GMM20:GMM23 GWI20:GWI23 HGE20:HGE23 HQA20:HQA23 HZW20:HZW23 IJS20:IJS23 ITO20:ITO23 JDK20:JDK23 JNG20:JNG23 JXC20:JXC23 KGY20:KGY23 KQU20:KQU23 LAQ20:LAQ23 LKM20:LKM23 LUI20:LUI23 MEE20:MEE23 MOA20:MOA23 MXW20:MXW23 NHS20:NHS23 NRO20:NRO23 OBK20:OBK23 OLG20:OLG23 OVC20:OVC23 PEY20:PEY23 POU20:POU23 PYQ20:PYQ23 QIM20:QIM23 QSI20:QSI23 RCE20:RCE23 RMA20:RMA23 RVW20:RVW23 SFS20:SFS23 SPO20:SPO23 SZK20:SZK23 TJG20:TJG23 TTC20:TTC23 UCY20:UCY23 UMU20:UMU23 UWQ20:UWQ23 VGM20:VGM23 VQI20:VQI23 WAE20:WAE23 WKA20:WKA23 WTW20:WTW23 HM20:HM23 RI20:RI23 ABE20:ABE23 ALA20:ALA23 AUW20:AUW23 BES20:BES23 BOO20:BOO23 BYK20:BYK23 CIG20:CIG23 CSC20:CSC23 DBY20:DBY23 DLU20:DLU23 DVQ20:DVQ23 EFM20:EFM23 EPI20:EPI23 EZE20:EZE23 FJA20:FJA23 FSW20:FSW23 GCS20:GCS23 GMO20:GMO23 GWK20:GWK23 HGG20:HGG23 HQC20:HQC23 HZY20:HZY23 IJU20:IJU23 ITQ20:ITQ23 JDM20:JDM23 JNI20:JNI23 JXE20:JXE23 KHA20:KHA23 KQW20:KQW23 LAS20:LAS23 LKO20:LKO23 LUK20:LUK23 MEG20:MEG23 MOC20:MOC23 MXY20:MXY23 NHU20:NHU23 NRQ20:NRQ23 OBM20:OBM23 OLI20:OLI23 OVE20:OVE23 PFA20:PFA23 POW20:POW23 PYS20:PYS23 QIO20:QIO23 QSK20:QSK23 RCG20:RCG23 RMC20:RMC23 RVY20:RVY23 SFU20:SFU23 SPQ20:SPQ23 SZM20:SZM23 TJI20:TJI23 TTE20:TTE23 UDA20:UDA23 UMW20:UMW23 UWS20:UWS23 VGO20:VGO23 VQK20:VQK23 WAG20:WAG23 WKC20:WKC23 WTY20:WTY23 HP23 RL23 ABH23 ALD23 AUZ23 BEV23 BOR23 BYN23 CIJ23 CSF23 DCB23 DLX23 DVT23 EFP23 EPL23 EZH23 FJD23 FSZ23 GCV23 GMR23 GWN23 HGJ23 HQF23 IAB23 IJX23 ITT23 JDP23 JNL23 JXH23 KHD23 KQZ23 LAV23 LKR23 LUN23 MEJ23 MOF23 MYB23 NHX23 NRT23 OBP23 OLL23 OVH23 PFD23 POZ23 PYV23 QIR23 QSN23 RCJ23 RMF23 RWB23 SFX23 SPT23 SZP23 TJL23 TTH23 UDD23 UMZ23 UWV23 VGR23 VQN23 WAJ23 WKF23 WUB23" xr:uid="{CA5E2F0E-190D-4238-9080-97313681E65F}">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GM43 QI43 AAE43 AKA43 ATW43 BDS43 BNO43 BXK43 CHG43 CRC43 DAY43 DKU43 DUQ43 EEM43 EOI43 EYE43 FIA43 FRW43 GBS43 GLO43 GVK43 HFG43 HPC43 HYY43 IIU43 ISQ43 JCM43 JMI43 JWE43 KGA43 KPW43 KZS43 LJO43 LTK43 MDG43 MNC43 MWY43 NGU43 NQQ43 OAM43 OKI43 OUE43 PEA43 PNW43 PXS43 QHO43 QRK43 RBG43 RLC43 RUY43 SEU43 SOQ43 SYM43 TII43 TSE43 UCA43 ULW43 UVS43 VFO43 VPK43 VZG43 WJC43 WSY43" xr:uid="{3C988327-E453-4EF8-A264-0ABCB284CD6F}">
      <formula1>"A.2,D.1,D.2,E.1"</formula1>
      <formula2>0</formula2>
    </dataValidation>
    <dataValidation type="list" operator="equal" allowBlank="1" sqref="GO2:GO10 QK2:QK10 AAG2:AAG10 AKC2:AKC10 ATY2:ATY10 BDU2:BDU10 BNQ2:BNQ10 BXM2:BXM10 CHI2:CHI10 CRE2:CRE10 DBA2:DBA10 DKW2:DKW10 DUS2:DUS10 EEO2:EEO10 EOK2:EOK10 EYG2:EYG10 FIC2:FIC10 FRY2:FRY10 GBU2:GBU10 GLQ2:GLQ10 GVM2:GVM10 HFI2:HFI10 HPE2:HPE10 HZA2:HZA10 IIW2:IIW10 ISS2:ISS10 JCO2:JCO10 JMK2:JMK10 JWG2:JWG10 KGC2:KGC10 KPY2:KPY10 KZU2:KZU10 LJQ2:LJQ10 LTM2:LTM10 MDI2:MDI10 MNE2:MNE10 MXA2:MXA10 NGW2:NGW10 NQS2:NQS10 OAO2:OAO10 OKK2:OKK10 OUG2:OUG10 PEC2:PEC10 PNY2:PNY10 PXU2:PXU10 QHQ2:QHQ10 QRM2:QRM10 RBI2:RBI10 RLE2:RLE10 RVA2:RVA10 SEW2:SEW10 SOS2:SOS10 SYO2:SYO10 TIK2:TIK10 TSG2:TSG10 UCC2:UCC10 ULY2:ULY10 UVU2:UVU10 VFQ2:VFQ10 VPM2:VPM10 VZI2:VZI10 WJE2:WJE10 WTA2:WTA10 GO12:GO27 QK12:QK27 AAG12:AAG27 AKC12:AKC27 ATY12:ATY27 BDU12:BDU27 BNQ12:BNQ27 BXM12:BXM27 CHI12:CHI27 CRE12:CRE27 DBA12:DBA27 DKW12:DKW27 DUS12:DUS27 EEO12:EEO27 EOK12:EOK27 EYG12:EYG27 FIC12:FIC27 FRY12:FRY27 GBU12:GBU27 GLQ12:GLQ27 GVM12:GVM27 HFI12:HFI27 HPE12:HPE27 HZA12:HZA27 IIW12:IIW27 ISS12:ISS27 JCO12:JCO27 JMK12:JMK27 JWG12:JWG27 KGC12:KGC27 KPY12:KPY27 KZU12:KZU27 LJQ12:LJQ27 LTM12:LTM27 MDI12:MDI27 MNE12:MNE27 MXA12:MXA27 NGW12:NGW27 NQS12:NQS27 OAO12:OAO27 OKK12:OKK27 OUG12:OUG27 PEC12:PEC27 PNY12:PNY27 PXU12:PXU27 QHQ12:QHQ27 QRM12:QRM27 RBI12:RBI27 RLE12:RLE27 RVA12:RVA27 SEW12:SEW27 SOS12:SOS27 SYO12:SYO27 TIK12:TIK27 TSG12:TSG27 UCC12:UCC27 ULY12:ULY27 UVU12:UVU27 VFQ12:VFQ27 VPM12:VPM27 VZI12:VZI27 WJE12:WJE27 WTA12:WTA27 GO29:GO30 QK29:QK30 AAG29:AAG30 AKC29:AKC30 ATY29:ATY30 BDU29:BDU30 BNQ29:BNQ30 BXM29:BXM30 CHI29:CHI30 CRE29:CRE30 DBA29:DBA30 DKW29:DKW30 DUS29:DUS30 EEO29:EEO30 EOK29:EOK30 EYG29:EYG30 FIC29:FIC30 FRY29:FRY30 GBU29:GBU30 GLQ29:GLQ30 GVM29:GVM30 HFI29:HFI30 HPE29:HPE30 HZA29:HZA30 IIW29:IIW30 ISS29:ISS30 JCO29:JCO30 JMK29:JMK30 JWG29:JWG30 KGC29:KGC30 KPY29:KPY30 KZU29:KZU30 LJQ29:LJQ30 LTM29:LTM30 MDI29:MDI30 MNE29:MNE30 MXA29:MXA30 NGW29:NGW30 NQS29:NQS30 OAO29:OAO30 OKK29:OKK30 OUG29:OUG30 PEC29:PEC30 PNY29:PNY30 PXU29:PXU30 QHQ29:QHQ30 QRM29:QRM30 RBI29:RBI30 RLE29:RLE30 RVA29:RVA30 SEW29:SEW30 SOS29:SOS30 SYO29:SYO30 TIK29:TIK30 TSG29:TSG30 UCC29:UCC30 ULY29:ULY30 UVU29:UVU30 VFQ29:VFQ30 VPM29:VPM30 VZI29:VZI30 WJE29:WJE30 WTA29:WTA30 GO32:GO35 QK32:QK35 AAG32:AAG35 AKC32:AKC35 ATY32:ATY35 BDU32:BDU35 BNQ32:BNQ35 BXM32:BXM35 CHI32:CHI35 CRE32:CRE35 DBA32:DBA35 DKW32:DKW35 DUS32:DUS35 EEO32:EEO35 EOK32:EOK35 EYG32:EYG35 FIC32:FIC35 FRY32:FRY35 GBU32:GBU35 GLQ32:GLQ35 GVM32:GVM35 HFI32:HFI35 HPE32:HPE35 HZA32:HZA35 IIW32:IIW35 ISS32:ISS35 JCO32:JCO35 JMK32:JMK35 JWG32:JWG35 KGC32:KGC35 KPY32:KPY35 KZU32:KZU35 LJQ32:LJQ35 LTM32:LTM35 MDI32:MDI35 MNE32:MNE35 MXA32:MXA35 NGW32:NGW35 NQS32:NQS35 OAO32:OAO35 OKK32:OKK35 OUG32:OUG35 PEC32:PEC35 PNY32:PNY35 PXU32:PXU35 QHQ32:QHQ35 QRM32:QRM35 RBI32:RBI35 RLE32:RLE35 RVA32:RVA35 SEW32:SEW35 SOS32:SOS35 SYO32:SYO35 TIK32:TIK35 TSG32:TSG35 UCC32:UCC35 ULY32:ULY35 UVU32:UVU35 VFQ32:VFQ35 VPM32:VPM35 VZI32:VZI35 WJE32:WJE35 WTA32:WTA35 GO38:GO56 QK38:QK56 AAG38:AAG56 AKC38:AKC56 ATY38:ATY56 BDU38:BDU56 BNQ38:BNQ56 BXM38:BXM56 CHI38:CHI56 CRE38:CRE56 DBA38:DBA56 DKW38:DKW56 DUS38:DUS56 EEO38:EEO56 EOK38:EOK56 EYG38:EYG56 FIC38:FIC56 FRY38:FRY56 GBU38:GBU56 GLQ38:GLQ56 GVM38:GVM56 HFI38:HFI56 HPE38:HPE56 HZA38:HZA56 IIW38:IIW56 ISS38:ISS56 JCO38:JCO56 JMK38:JMK56 JWG38:JWG56 KGC38:KGC56 KPY38:KPY56 KZU38:KZU56 LJQ38:LJQ56 LTM38:LTM56 MDI38:MDI56 MNE38:MNE56 MXA38:MXA56 NGW38:NGW56 NQS38:NQS56 OAO38:OAO56 OKK38:OKK56 OUG38:OUG56 PEC38:PEC56 PNY38:PNY56 PXU38:PXU56 QHQ38:QHQ56 QRM38:QRM56 RBI38:RBI56 RLE38:RLE56 RVA38:RVA56 SEW38:SEW56 SOS38:SOS56 SYO38:SYO56 TIK38:TIK56 TSG38:TSG56 UCC38:UCC56 ULY38:ULY56 UVU38:UVU56 VFQ38:VFQ56 VPM38:VPM56 VZI38:VZI56 WJE38:WJE56 WTA38:WTA56" xr:uid="{6A16BEF1-461A-4801-A226-7539D4E24E94}">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24 QQ3:QQ24 AAM3:AAM24 AKI3:AKI24 AUE3:AUE24 BEA3:BEA24 BNW3:BNW24 BXS3:BXS24 CHO3:CHO24 CRK3:CRK24 DBG3:DBG24 DLC3:DLC24 DUY3:DUY24 EEU3:EEU24 EOQ3:EOQ24 EYM3:EYM24 FII3:FII24 FSE3:FSE24 GCA3:GCA24 GLW3:GLW24 GVS3:GVS24 HFO3:HFO24 HPK3:HPK24 HZG3:HZG24 IJC3:IJC24 ISY3:ISY24 JCU3:JCU24 JMQ3:JMQ24 JWM3:JWM24 KGI3:KGI24 KQE3:KQE24 LAA3:LAA24 LJW3:LJW24 LTS3:LTS24 MDO3:MDO24 MNK3:MNK24 MXG3:MXG24 NHC3:NHC24 NQY3:NQY24 OAU3:OAU24 OKQ3:OKQ24 OUM3:OUM24 PEI3:PEI24 POE3:POE24 PYA3:PYA24 QHW3:QHW24 QRS3:QRS24 RBO3:RBO24 RLK3:RLK24 RVG3:RVG24 SFC3:SFC24 SOY3:SOY24 SYU3:SYU24 TIQ3:TIQ24 TSM3:TSM24 UCI3:UCI24 UME3:UME24 UWA3:UWA24 VFW3:VFW24 VPS3:VPS24 VZO3:VZO24 WJK3:WJK24 WTG3:WTG24 GY28 QU28 AAQ28 AKM28 AUI28 BEE28 BOA28 BXW28 CHS28 CRO28 DBK28 DLG28 DVC28 EEY28 EOU28 EYQ28 FIM28 FSI28 GCE28 GMA28 GVW28 HFS28 HPO28 HZK28 IJG28 ITC28 JCY28 JMU28 JWQ28 KGM28 KQI28 LAE28 LKA28 LTW28 MDS28 MNO28 MXK28 NHG28 NRC28 OAY28 OKU28 OUQ28 PEM28 POI28 PYE28 QIA28 QRW28 RBS28 RLO28 RVK28 SFG28 SPC28 SYY28 TIU28 TSQ28 UCM28 UMI28 UWE28 VGA28 VPW28 VZS28 WJO28 WTK28 H26:H28 HD26:HG28 QZ26:RC28 AAV26:AAY28 AKR26:AKU28 AUN26:AUQ28 BEJ26:BEM28 BOF26:BOI28 BYB26:BYE28 CHX26:CIA28 CRT26:CRW28 DBP26:DBS28 DLL26:DLO28 DVH26:DVK28 EFD26:EFG28 EOZ26:EPC28 EYV26:EYY28 FIR26:FIU28 FSN26:FSQ28 GCJ26:GCM28 GMF26:GMI28 GWB26:GWE28 HFX26:HGA28 HPT26:HPW28 HZP26:HZS28 IJL26:IJO28 ITH26:ITK28 JDD26:JDG28 JMZ26:JNC28 JWV26:JWY28 KGR26:KGU28 KQN26:KQQ28 LAJ26:LAM28 LKF26:LKI28 LUB26:LUE28 MDX26:MEA28 MNT26:MNW28 MXP26:MXS28 NHL26:NHO28 NRH26:NRK28 OBD26:OBG28 OKZ26:OLC28 OUV26:OUY28 PER26:PEU28 PON26:POQ28 PYJ26:PYM28 QIF26:QII28 QSB26:QSE28 RBX26:RCA28 RLT26:RLW28 RVP26:RVS28 SFL26:SFO28 SPH26:SPK28 SZD26:SZG28 TIZ26:TJC28 TSV26:TSY28 UCR26:UCU28 UMN26:UMQ28 UWJ26:UWM28 VGF26:VGI28 VQB26:VQE28 VZX26:WAA28 WJT26:WJW28 WTP26:WTS28 HB27:HB28 QX27:QX28 AAT27:AAT28 AKP27:AKP28 AUL27:AUL28 BEH27:BEH28 BOD27:BOD28 BXZ27:BXZ28 CHV27:CHV28 CRR27:CRR28 DBN27:DBN28 DLJ27:DLJ28 DVF27:DVF28 EFB27:EFB28 EOX27:EOX28 EYT27:EYT28 FIP27:FIP28 FSL27:FSL28 GCH27:GCH28 GMD27:GMD28 GVZ27:GVZ28 HFV27:HFV28 HPR27:HPR28 HZN27:HZN28 IJJ27:IJJ28 ITF27:ITF28 JDB27:JDB28 JMX27:JMX28 JWT27:JWT28 KGP27:KGP28 KQL27:KQL28 LAH27:LAH28 LKD27:LKD28 LTZ27:LTZ28 MDV27:MDV28 MNR27:MNR28 MXN27:MXN28 NHJ27:NHJ28 NRF27:NRF28 OBB27:OBB28 OKX27:OKX28 OUT27:OUT28 PEP27:PEP28 POL27:POL28 PYH27:PYH28 QID27:QID28 QRZ27:QRZ28 RBV27:RBV28 RLR27:RLR28 RVN27:RVN28 SFJ27:SFJ28 SPF27:SPF28 SZB27:SZB28 TIX27:TIX28 TST27:TST28 UCP27:UCP28 UML27:UML28 UWH27:UWH28 VGD27:VGD28 VPZ27:VPZ28 VZV27:VZV28 WJR27:WJR28 WTN27:WTN28 HC27 QY27 AAU27 AKQ27 AUM27 BEI27 BOE27 BYA27 CHW27 CRS27 DBO27 DLK27 DVG27 EFC27 EOY27 EYU27 FIQ27 FSM27 GCI27 GME27 GWA27 HFW27 HPS27 HZO27 IJK27 ITG27 JDC27 JMY27 JWU27 KGQ27 KQM27 LAI27 LKE27 LUA27 MDW27 MNS27 MXO27 NHK27 NRG27 OBC27 OKY27 OUU27 PEQ27 POM27 PYI27 QIE27 QSA27 RBW27 RLS27 RVO27 SFK27 SPG27 SZC27 TIY27 TSU27 UCQ27 UMM27 UWI27 VGE27 VQA27 VZW27 WJS27 WTO27 F26:F27 HA26:HA27 QW26:QW27 AAS26:AAS27 AKO26:AKO27 AUK26:AUK27 BEG26:BEG27 BOC26:BOC27 BXY26:BXY27 CHU26:CHU27 CRQ26:CRQ27 DBM26:DBM27 DLI26:DLI27 DVE26:DVE27 EFA26:EFA27 EOW26:EOW27 EYS26:EYS27 FIO26:FIO27 FSK26:FSK27 GCG26:GCG27 GMC26:GMC27 GVY26:GVY27 HFU26:HFU27 HPQ26:HPQ27 HZM26:HZM27 IJI26:IJI27 ITE26:ITE27 JDA26:JDA27 JMW26:JMW27 JWS26:JWS27 KGO26:KGO27 KQK26:KQK27 LAG26:LAG27 LKC26:LKC27 LTY26:LTY27 MDU26:MDU27 MNQ26:MNQ27 MXM26:MXM27 NHI26:NHI27 NRE26:NRE27 OBA26:OBA27 OKW26:OKW27 OUS26:OUS27 PEO26:PEO27 POK26:POK27 PYG26:PYG27 QIC26:QIC27 QRY26:QRY27 RBU26:RBU27 RLQ26:RLQ27 RVM26:RVM27 SFI26:SFI27 SPE26:SPE27 SZA26:SZA27 TIW26:TIW27 TSS26:TSS27 UCO26:UCO27 UMK26:UMK27 UWG26:UWG27 VGC26:VGC27 VPY26:VPY27 VZU26:VZU27 WJQ26:WJQ27 WTM26:WTM27 GU29:GU36 QQ29:QQ36 AAM29:AAM36 AKI29:AKI36 AUE29:AUE36 BEA29:BEA36 BNW29:BNW36 BXS29:BXS36 CHO29:CHO36 CRK29:CRK36 DBG29:DBG36 DLC29:DLC36 DUY29:DUY36 EEU29:EEU36 EOQ29:EOQ36 EYM29:EYM36 FII29:FII36 FSE29:FSE36 GCA29:GCA36 GLW29:GLW36 GVS29:GVS36 HFO29:HFO36 HPK29:HPK36 HZG29:HZG36 IJC29:IJC36 ISY29:ISY36 JCU29:JCU36 JMQ29:JMQ36 JWM29:JWM36 KGI29:KGI36 KQE29:KQE36 LAA29:LAA36 LJW29:LJW36 LTS29:LTS36 MDO29:MDO36 MNK29:MNK36 MXG29:MXG36 NHC29:NHC36 NQY29:NQY36 OAU29:OAU36 OKQ29:OKQ36 OUM29:OUM36 PEI29:PEI36 POE29:POE36 PYA29:PYA36 QHW29:QHW36 QRS29:QRS36 RBO29:RBO36 RLK29:RLK36 RVG29:RVG36 SFC29:SFC36 SOY29:SOY36 SYU29:SYU36 TIQ29:TIQ36 TSM29:TSM36 UCI29:UCI36 UME29:UME36 UWA29:UWA36 VFW29:VFW36 VPS29:VPS36 VZO29:VZO36 WJK29:WJK36 WTG29:WTG36 GU38 QQ38 AAM38 AKI38 AUE38 BEA38 BNW38 BXS38 CHO38 CRK38 DBG38 DLC38 DUY38 EEU38 EOQ38 EYM38 FII38 FSE38 GCA38 GLW38 GVS38 HFO38 HPK38 HZG38 IJC38 ISY38 JCU38 JMQ38 JWM38 KGI38 KQE38 LAA38 LJW38 LTS38 MDO38 MNK38 MXG38 NHC38 NQY38 OAU38 OKQ38 OUM38 PEI38 POE38 PYA38 QHW38 QRS38 RBO38 RLK38 RVG38 SFC38 SOY38 SYU38 TIQ38 TSM38 UCI38 UME38 UWA38 VFW38 VPS38 VZO38 WJK38 WTG38 GU41 QQ41 AAM41 AKI41 AUE41 BEA41 BNW41 BXS41 CHO41 CRK41 DBG41 DLC41 DUY41 EEU41 EOQ41 EYM41 FII41 FSE41 GCA41 GLW41 GVS41 HFO41 HPK41 HZG41 IJC41 ISY41 JCU41 JMQ41 JWM41 KGI41 KQE41 LAA41 LJW41 LTS41 MDO41 MNK41 MXG41 NHC41 NQY41 OAU41 OKQ41 OUM41 PEI41 POE41 PYA41 QHW41 QRS41 RBO41 RLK41 RVG41 SFC41 SOY41 SYU41 TIQ41 TSM41 UCI41 UME41 UWA41 VFW41 VPS41 VZO41 WJK41 WTG41 GX43 QT43 AAP43 AKL43 AUH43 BED43 BNZ43 BXV43 CHR43 CRN43 DBJ43 DLF43 DVB43 EEX43 EOT43 EYP43 FIL43 FSH43 GCD43 GLZ43 GVV43 HFR43 HPN43 HZJ43 IJF43 ITB43 JCX43 JMT43 JWP43 KGL43 KQH43 LAD43 LJZ43 LTV43 MDR43 MNN43 MXJ43 NHF43 NRB43 OAX43 OKT43 OUP43 PEL43 POH43 PYD43 QHZ43 QRV43 RBR43 RLN43 RVJ43 SFF43 SPB43 SYX43 TIT43 TSP43 UCL43 UMH43 UWD43 VFZ43 VPV43 VZR43 WJN43 WTJ43 GU43:GU44 QQ43:QQ44 AAM43:AAM44 AKI43:AKI44 AUE43:AUE44 BEA43:BEA44 BNW43:BNW44 BXS43:BXS44 CHO43:CHO44 CRK43:CRK44 DBG43:DBG44 DLC43:DLC44 DUY43:DUY44 EEU43:EEU44 EOQ43:EOQ44 EYM43:EYM44 FII43:FII44 FSE43:FSE44 GCA43:GCA44 GLW43:GLW44 GVS43:GVS44 HFO43:HFO44 HPK43:HPK44 HZG43:HZG44 IJC43:IJC44 ISY43:ISY44 JCU43:JCU44 JMQ43:JMQ44 JWM43:JWM44 KGI43:KGI44 KQE43:KQE44 LAA43:LAA44 LJW43:LJW44 LTS43:LTS44 MDO43:MDO44 MNK43:MNK44 MXG43:MXG44 NHC43:NHC44 NQY43:NQY44 OAU43:OAU44 OKQ43:OKQ44 OUM43:OUM44 PEI43:PEI44 POE43:POE44 PYA43:PYA44 QHW43:QHW44 QRS43:QRS44 RBO43:RBO44 RLK43:RLK44 RVG43:RVG44 SFC43:SFC44 SOY43:SOY44 SYU43:SYU44 TIQ43:TIQ44 TSM43:TSM44 UCI43:UCI44 UME43:UME44 UWA43:UWA44 VFW43:VFW44 VPS43:VPS44 VZO43:VZO44 WJK43:WJK44 WTG43:WTG44 GU47 QQ47 AAM47 AKI47 AUE47 BEA47 BNW47 BXS47 CHO47 CRK47 DBG47 DLC47 DUY47 EEU47 EOQ47 EYM47 FII47 FSE47 GCA47 GLW47 GVS47 HFO47 HPK47 HZG47 IJC47 ISY47 JCU47 JMQ47 JWM47 KGI47 KQE47 LAA47 LJW47 LTS47 MDO47 MNK47 MXG47 NHC47 NQY47 OAU47 OKQ47 OUM47 PEI47 POE47 PYA47 QHW47 QRS47 RBO47 RLK47 RVG47 SFC47 SOY47 SYU47 TIQ47 TSM47 UCI47 UME47 UWA47 VFW47 VPS47 VZO47 WJK47 WTG47 GU49:GU50 QQ49:QQ50 AAM49:AAM50 AKI49:AKI50 AUE49:AUE50 BEA49:BEA50 BNW49:BNW50 BXS49:BXS50 CHO49:CHO50 CRK49:CRK50 DBG49:DBG50 DLC49:DLC50 DUY49:DUY50 EEU49:EEU50 EOQ49:EOQ50 EYM49:EYM50 FII49:FII50 FSE49:FSE50 GCA49:GCA50 GLW49:GLW50 GVS49:GVS50 HFO49:HFO50 HPK49:HPK50 HZG49:HZG50 IJC49:IJC50 ISY49:ISY50 JCU49:JCU50 JMQ49:JMQ50 JWM49:JWM50 KGI49:KGI50 KQE49:KQE50 LAA49:LAA50 LJW49:LJW50 LTS49:LTS50 MDO49:MDO50 MNK49:MNK50 MXG49:MXG50 NHC49:NHC50 NQY49:NQY50 OAU49:OAU50 OKQ49:OKQ50 OUM49:OUM50 PEI49:PEI50 POE49:POE50 PYA49:PYA50 QHW49:QHW50 QRS49:QRS50 RBO49:RBO50 RLK49:RLK50 RVG49:RVG50 SFC49:SFC50 SOY49:SOY50 SYU49:SYU50 TIQ49:TIQ50 TSM49:TSM50 UCI49:UCI50 UME49:UME50 UWA49:UWA50 VFW49:VFW50 VPS49:VPS50 VZO49:VZO50 WJK49:WJK50 WTG49:WTG50" xr:uid="{F0AE1BB4-74CC-401C-912A-4D47A66ABB8B}">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9 SD1:SI9 ABZ1:ACE9 ALV1:AMA9 AVR1:AVW9 BFN1:BFS9 BPJ1:BPO9 BZF1:BZK9 CJB1:CJG9 CSX1:CTC9 DCT1:DCY9 DMP1:DMU9 DWL1:DWQ9 EGH1:EGM9 EQD1:EQI9 EZZ1:FAE9 FJV1:FKA9 FTR1:FTW9 GDN1:GDS9 GNJ1:GNO9 GXF1:GXK9 HHB1:HHG9 HQX1:HRC9 IAT1:IAY9 IKP1:IKU9 IUL1:IUQ9 JEH1:JEM9 JOD1:JOI9 JXZ1:JYE9 KHV1:KIA9 KRR1:KRW9 LBN1:LBS9 LLJ1:LLO9 LVF1:LVK9 MFB1:MFG9 MOX1:MPC9 MYT1:MYY9 NIP1:NIU9 NSL1:NSQ9 OCH1:OCM9 OMD1:OMI9 OVZ1:OWE9 PFV1:PGA9 PPR1:PPW9 PZN1:PZS9 QJJ1:QJO9 QTF1:QTK9 RDB1:RDG9 RMX1:RNC9 RWT1:RWY9 SGP1:SGU9 SQL1:SQQ9 TAH1:TAM9 TKD1:TKI9 TTZ1:TUE9 UDV1:UEA9 UNR1:UNW9 UXN1:UXS9 VHJ1:VHO9 VRF1:VRK9 WBB1:WBG9 WKX1:WLC9 WUT1:WUY9 A3:A9 GN3:GN9 QJ3:QJ9 AAF3:AAF9 AKB3:AKB9 ATX3:ATX9 BDT3:BDT9 BNP3:BNP9 BXL3:BXL9 CHH3:CHH9 CRD3:CRD9 DAZ3:DAZ9 DKV3:DKV9 DUR3:DUR9 EEN3:EEN9 EOJ3:EOJ9 EYF3:EYF9 FIB3:FIB9 FRX3:FRX9 GBT3:GBT9 GLP3:GLP9 GVL3:GVL9 HFH3:HFH9 HPD3:HPD9 HYZ3:HYZ9 IIV3:IIV9 ISR3:ISR9 JCN3:JCN9 JMJ3:JMJ9 JWF3:JWF9 KGB3:KGB9 KPX3:KPX9 KZT3:KZT9 LJP3:LJP9 LTL3:LTL9 MDH3:MDH9 MND3:MND9 MWZ3:MWZ9 NGV3:NGV9 NQR3:NQR9 OAN3:OAN9 OKJ3:OKJ9 OUF3:OUF9 PEB3:PEB9 PNX3:PNX9 PXT3:PXT9 QHP3:QHP9 QRL3:QRL9 RBH3:RBH9 RLD3:RLD9 RUZ3:RUZ9 SEV3:SEV9 SOR3:SOR9 SYN3:SYN9 TIJ3:TIJ9 TSF3:TSF9 UCB3:UCB9 ULX3:ULX9 UVT3:UVT9 VFP3:VFP9 VPL3:VPL9 VZH3:VZH9 WJD3:WJD9 WSZ3:WSZ9 B4:B9 GP4:GP9 QL4:QL9 AAH4:AAH9 AKD4:AKD9 ATZ4:ATZ9 BDV4:BDV9 BNR4:BNR9 BXN4:BXN9 CHJ4:CHJ9 CRF4:CRF9 DBB4:DBB9 DKX4:DKX9 DUT4:DUT9 EEP4:EEP9 EOL4:EOL9 EYH4:EYH9 FID4:FID9 FRZ4:FRZ9 GBV4:GBV9 GLR4:GLR9 GVN4:GVN9 HFJ4:HFJ9 HPF4:HPF9 HZB4:HZB9 IIX4:IIX9 IST4:IST9 JCP4:JCP9 JML4:JML9 JWH4:JWH9 KGD4:KGD9 KPZ4:KPZ9 KZV4:KZV9 LJR4:LJR9 LTN4:LTN9 MDJ4:MDJ9 MNF4:MNF9 MXB4:MXB9 NGX4:NGX9 NQT4:NQT9 OAP4:OAP9 OKL4:OKL9 OUH4:OUH9 PED4:PED9 PNZ4:PNZ9 PXV4:PXV9 QHR4:QHR9 QRN4:QRN9 RBJ4:RBJ9 RLF4:RLF9 RVB4:RVB9 SEX4:SEX9 SOT4:SOT9 SYP4:SYP9 TIL4:TIL9 TSH4:TSH9 UCD4:UCD9 ULZ4:ULZ9 UVV4:UVV9 VFR4:VFR9 VPN4:VPN9 VZJ4:VZJ9 WJF4:WJF9 WTB4:WTB9 C4:C56 GQ4:GQ56 QM4:QM56 AAI4:AAI56 AKE4:AKE56 AUA4:AUA56 BDW4:BDW56 BNS4:BNS56 BXO4:BXO56 CHK4:CHK56 CRG4:CRG56 DBC4:DBC56 DKY4:DKY56 DUU4:DUU56 EEQ4:EEQ56 EOM4:EOM56 EYI4:EYI56 FIE4:FIE56 FSA4:FSA56 GBW4:GBW56 GLS4:GLS56 GVO4:GVO56 HFK4:HFK56 HPG4:HPG56 HZC4:HZC56 IIY4:IIY56 ISU4:ISU56 JCQ4:JCQ56 JMM4:JMM56 JWI4:JWI56 KGE4:KGE56 KQA4:KQA56 KZW4:KZW56 LJS4:LJS56 LTO4:LTO56 MDK4:MDK56 MNG4:MNG56 MXC4:MXC56 NGY4:NGY56 NQU4:NQU56 OAQ4:OAQ56 OKM4:OKM56 OUI4:OUI56 PEE4:PEE56 POA4:POA56 PXW4:PXW56 QHS4:QHS56 QRO4:QRO56 RBK4:RBK56 RLG4:RLG56 RVC4:RVC56 SEY4:SEY56 SOU4:SOU56 SYQ4:SYQ56 TIM4:TIM56 TSI4:TSI56 UCE4:UCE56 UMA4:UMA56 UVW4:UVW56 VFS4:VFS56 VPO4:VPO56 VZK4:VZK56 WJG4:WJG56 WTC4:WTC56 D4:D9 GR4:GS9 QN4:QO9 AAJ4:AAK9 AKF4:AKG9 AUB4:AUC9 BDX4:BDY9 BNT4:BNU9 BXP4:BXQ9 CHL4:CHM9 CRH4:CRI9 DBD4:DBE9 DKZ4:DLA9 DUV4:DUW9 EER4:EES9 EON4:EOO9 EYJ4:EYK9 FIF4:FIG9 FSB4:FSC9 GBX4:GBY9 GLT4:GLU9 GVP4:GVQ9 HFL4:HFM9 HPH4:HPI9 HZD4:HZE9 IIZ4:IJA9 ISV4:ISW9 JCR4:JCS9 JMN4:JMO9 JWJ4:JWK9 KGF4:KGG9 KQB4:KQC9 KZX4:KZY9 LJT4:LJU9 LTP4:LTQ9 MDL4:MDM9 MNH4:MNI9 MXD4:MXE9 NGZ4:NHA9 NQV4:NQW9 OAR4:OAS9 OKN4:OKO9 OUJ4:OUK9 PEF4:PEG9 POB4:POC9 PXX4:PXY9 QHT4:QHU9 QRP4:QRQ9 RBL4:RBM9 RLH4:RLI9 RVD4:RVE9 SEZ4:SFA9 SOV4:SOW9 SYR4:SYS9 TIN4:TIO9 TSJ4:TSK9 UCF4:UCG9 UMB4:UMC9 UVX4:UVY9 VFT4:VFU9 VPP4:VPQ9 VZL4:VZM9 WJH4:WJI9 WTD4:WTE9 B11:B28 GP11:GP28 QL11:QL28 AAH11:AAH28 AKD11:AKD28 ATZ11:ATZ28 BDV11:BDV28 BNR11:BNR28 BXN11:BXN28 CHJ11:CHJ28 CRF11:CRF28 DBB11:DBB28 DKX11:DKX28 DUT11:DUT28 EEP11:EEP28 EOL11:EOL28 EYH11:EYH28 FID11:FID28 FRZ11:FRZ28 GBV11:GBV28 GLR11:GLR28 GVN11:GVN28 HFJ11:HFJ28 HPF11:HPF28 HZB11:HZB28 IIX11:IIX28 IST11:IST28 JCP11:JCP28 JML11:JML28 JWH11:JWH28 KGD11:KGD28 KPZ11:KPZ28 KZV11:KZV28 LJR11:LJR28 LTN11:LTN28 MDJ11:MDJ28 MNF11:MNF28 MXB11:MXB28 NGX11:NGX28 NQT11:NQT28 OAP11:OAP28 OKL11:OKL28 OUH11:OUH28 PED11:PED28 PNZ11:PNZ28 PXV11:PXV28 QHR11:QHR28 QRN11:QRN28 RBJ11:RBJ28 RLF11:RLF28 RVB11:RVB28 SEX11:SEX28 SOT11:SOT28 SYP11:SYP28 TIL11:TIL28 TSH11:TSH28 UCD11:UCD28 ULZ11:ULZ28 UVV11:UVV28 VFR11:VFR28 VPN11:VPN28 VZJ11:VZJ28 WJF11:WJF28 WTB11:WTB28 A11:A39 GN11:GN39 QJ11:QJ39 AAF11:AAF39 AKB11:AKB39 ATX11:ATX39 BDT11:BDT39 BNP11:BNP39 BXL11:BXL39 CHH11:CHH39 CRD11:CRD39 DAZ11:DAZ39 DKV11:DKV39 DUR11:DUR39 EEN11:EEN39 EOJ11:EOJ39 EYF11:EYF39 FIB11:FIB39 FRX11:FRX39 GBT11:GBT39 GLP11:GLP39 GVL11:GVL39 HFH11:HFH39 HPD11:HPD39 HYZ11:HYZ39 IIV11:IIV39 ISR11:ISR39 JCN11:JCN39 JMJ11:JMJ39 JWF11:JWF39 KGB11:KGB39 KPX11:KPX39 KZT11:KZT39 LJP11:LJP39 LTL11:LTL39 MDH11:MDH39 MND11:MND39 MWZ11:MWZ39 NGV11:NGV39 NQR11:NQR39 OAN11:OAN39 OKJ11:OKJ39 OUF11:OUF39 PEB11:PEB39 PNX11:PNX39 PXT11:PXT39 QHP11:QHP39 QRL11:QRL39 RBH11:RBH39 RLD11:RLD39 RUZ11:RUZ39 SEV11:SEV39 SOR11:SOR39 SYN11:SYN39 TIJ11:TIJ39 TSF11:TSF39 UCB11:UCB39 ULX11:ULX39 UVT11:UVT39 VFP11:VFP39 VPL11:VPL39 VZH11:VZH39 WJD11:WJD39 WSZ11:WSZ39 IH11:IM28 SD11:SI28 ABZ11:ACE28 ALV11:AMA28 AVR11:AVW28 BFN11:BFS28 BPJ11:BPO28 BZF11:BZK28 CJB11:CJG28 CSX11:CTC28 DCT11:DCY28 DMP11:DMU28 DWL11:DWQ28 EGH11:EGM28 EQD11:EQI28 EZZ11:FAE28 FJV11:FKA28 FTR11:FTW28 GDN11:GDS28 GNJ11:GNO28 GXF11:GXK28 HHB11:HHG28 HQX11:HRC28 IAT11:IAY28 IKP11:IKU28 IUL11:IUQ28 JEH11:JEM28 JOD11:JOI28 JXZ11:JYE28 KHV11:KIA28 KRR11:KRW28 LBN11:LBS28 LLJ11:LLO28 LVF11:LVK28 MFB11:MFG28 MOX11:MPC28 MYT11:MYY28 NIP11:NIU28 NSL11:NSQ28 OCH11:OCM28 OMD11:OMI28 OVZ11:OWE28 PFV11:PGA28 PPR11:PPW28 PZN11:PZS28 QJJ11:QJO28 QTF11:QTK28 RDB11:RDG28 RMX11:RNC28 RWT11:RWY28 SGP11:SGU28 SQL11:SQQ28 TAH11:TAM28 TKD11:TKI28 TTZ11:TUE28 UDV11:UEA28 UNR11:UNW28 UXN11:UXS28 VHJ11:VHO28 VRF11:VRK28 WBB11:WBG28 WKX11:WLC28 WUT11:WUY28 D11:D28 GR11:GS28 QN11:QO28 AAJ11:AAK28 AKF11:AKG28 AUB11:AUC28 BDX11:BDY28 BNT11:BNU28 BXP11:BXQ28 CHL11:CHM28 CRH11:CRI28 DBD11:DBE28 DKZ11:DLA28 DUV11:DUW28 EER11:EES28 EON11:EOO28 EYJ11:EYK28 FIF11:FIG28 FSB11:FSC28 GBX11:GBY28 GLT11:GLU28 GVP11:GVQ28 HFL11:HFM28 HPH11:HPI28 HZD11:HZE28 IIZ11:IJA28 ISV11:ISW28 JCR11:JCS28 JMN11:JMO28 JWJ11:JWK28 KGF11:KGG28 KQB11:KQC28 KZX11:KZY28 LJT11:LJU28 LTP11:LTQ28 MDL11:MDM28 MNH11:MNI28 MXD11:MXE28 NGZ11:NHA28 NQV11:NQW28 OAR11:OAS28 OKN11:OKO28 OUJ11:OUK28 PEF11:PEG28 POB11:POC28 PXX11:PXY28 QHT11:QHU28 QRP11:QRQ28 RBL11:RBM28 RLH11:RLI28 RVD11:RVE28 SEZ11:SFA28 SOV11:SOW28 SYR11:SYS28 TIN11:TIO28 TSJ11:TSK28 UCF11:UCG28 UMB11:UMC28 UVX11:UVY28 VFT11:VFU28 VPP11:VPQ28 VZL11:VZM28 WJH11:WJI28 WTD11:WTE28 GS29 QO29 AAK29 AKG29 AUC29 BDY29 BNU29 BXQ29 CHM29 CRI29 DBE29 DLA29 DUW29 EES29 EOO29 EYK29 FIG29 FSC29 GBY29 GLU29 GVQ29 HFM29 HPI29 HZE29 IJA29 ISW29 JCS29 JMO29 JWK29 KGG29 KQC29 KZY29 LJU29 LTQ29 MDM29 MNI29 MXE29 NHA29 NQW29 OAS29 OKO29 OUK29 PEG29 POC29 PXY29 QHU29 QRQ29 RBM29 RLI29 RVE29 SFA29 SOW29 SYS29 TIO29 TSK29 UCG29 UMC29 UVY29 VFU29 VPQ29 VZM29 WJI29 WTE29 B30:B44 GP30:GP44 QL30:QL44 AAH30:AAH44 AKD30:AKD44 ATZ30:ATZ44 BDV30:BDV44 BNR30:BNR44 BXN30:BXN44 CHJ30:CHJ44 CRF30:CRF44 DBB30:DBB44 DKX30:DKX44 DUT30:DUT44 EEP30:EEP44 EOL30:EOL44 EYH30:EYH44 FID30:FID44 FRZ30:FRZ44 GBV30:GBV44 GLR30:GLR44 GVN30:GVN44 HFJ30:HFJ44 HPF30:HPF44 HZB30:HZB44 IIX30:IIX44 IST30:IST44 JCP30:JCP44 JML30:JML44 JWH30:JWH44 KGD30:KGD44 KPZ30:KPZ44 KZV30:KZV44 LJR30:LJR44 LTN30:LTN44 MDJ30:MDJ44 MNF30:MNF44 MXB30:MXB44 NGX30:NGX44 NQT30:NQT44 OAP30:OAP44 OKL30:OKL44 OUH30:OUH44 PED30:PED44 PNZ30:PNZ44 PXV30:PXV44 QHR30:QHR44 QRN30:QRN44 RBJ30:RBJ44 RLF30:RLF44 RVB30:RVB44 SEX30:SEX44 SOT30:SOT44 SYP30:SYP44 TIL30:TIL44 TSH30:TSH44 UCD30:UCD44 ULZ30:ULZ44 UVV30:UVV44 VFR30:VFR44 VPN30:VPN44 VZJ30:VZJ44 WJF30:WJF44 WTB30:WTB44 IH30:IM35 SD30:SI35 ABZ30:ACE35 ALV30:AMA35 AVR30:AVW35 BFN30:BFS35 BPJ30:BPO35 BZF30:BZK35 CJB30:CJG35 CSX30:CTC35 DCT30:DCY35 DMP30:DMU35 DWL30:DWQ35 EGH30:EGM35 EQD30:EQI35 EZZ30:FAE35 FJV30:FKA35 FTR30:FTW35 GDN30:GDS35 GNJ30:GNO35 GXF30:GXK35 HHB30:HHG35 HQX30:HRC35 IAT30:IAY35 IKP30:IKU35 IUL30:IUQ35 JEH30:JEM35 JOD30:JOI35 JXZ30:JYE35 KHV30:KIA35 KRR30:KRW35 LBN30:LBS35 LLJ30:LLO35 LVF30:LVK35 MFB30:MFG35 MOX30:MPC35 MYT30:MYY35 NIP30:NIU35 NSL30:NSQ35 OCH30:OCM35 OMD30:OMI35 OVZ30:OWE35 PFV30:PGA35 PPR30:PPW35 PZN30:PZS35 QJJ30:QJO35 QTF30:QTK35 RDB30:RDG35 RMX30:RNC35 RWT30:RWY35 SGP30:SGU35 SQL30:SQQ35 TAH30:TAM35 TKD30:TKI35 TTZ30:TUE35 UDV30:UEA35 UNR30:UNW35 UXN30:UXS35 VHJ30:VHO35 VRF30:VRK35 WBB30:WBG35 WKX30:WLC35 WUT30:WUY35 IH36:IK56 SD36:SG56 ABZ36:ACC56 ALV36:ALY56 AVR36:AVU56 BFN36:BFQ56 BPJ36:BPM56 BZF36:BZI56 CJB36:CJE56 CSX36:CTA56 DCT36:DCW56 DMP36:DMS56 DWL36:DWO56 EGH36:EGK56 EQD36:EQG56 EZZ36:FAC56 FJV36:FJY56 FTR36:FTU56 GDN36:GDQ56 GNJ36:GNM56 GXF36:GXI56 HHB36:HHE56 HQX36:HRA56 IAT36:IAW56 IKP36:IKS56 IUL36:IUO56 JEH36:JEK56 JOD36:JOG56 JXZ36:JYC56 KHV36:KHY56 KRR36:KRU56 LBN36:LBQ56 LLJ36:LLM56 LVF36:LVI56 MFB36:MFE56 MOX36:MPA56 MYT36:MYW56 NIP36:NIS56 NSL36:NSO56 OCH36:OCK56 OMD36:OMG56 OVZ36:OWC56 PFV36:PFY56 PPR36:PPU56 PZN36:PZQ56 QJJ36:QJM56 QTF36:QTI56 RDB36:RDE56 RMX36:RNA56 RWT36:RWW56 SGP36:SGS56 SQL36:SQO56 TAH36:TAK56 TKD36:TKG56 TTZ36:TUC56 UDV36:UDY56 UNR36:UNU56 UXN36:UXQ56 VHJ36:VHM56 VRF36:VRI56 WBB36:WBE56 WKX36:WLA56 WUT36:WUW56 IM36:IM56 SI36:SI56 ACE36:ACE56 AMA36:AMA56 AVW36:AVW56 BFS36:BFS56 BPO36:BPO56 BZK36:BZK56 CJG36:CJG56 CTC36:CTC56 DCY36:DCY56 DMU36:DMU56 DWQ36:DWQ56 EGM36:EGM56 EQI36:EQI56 FAE36:FAE56 FKA36:FKA56 FTW36:FTW56 GDS36:GDS56 GNO36:GNO56 GXK36:GXK56 HHG36:HHG56 HRC36:HRC56 IAY36:IAY56 IKU36:IKU56 IUQ36:IUQ56 JEM36:JEM56 JOI36:JOI56 JYE36:JYE56 KIA36:KIA56 KRW36:KRW56 LBS36:LBS56 LLO36:LLO56 LVK36:LVK56 MFG36:MFG56 MPC36:MPC56 MYY36:MYY56 NIU36:NIU56 NSQ36:NSQ56 OCM36:OCM56 OMI36:OMI56 OWE36:OWE56 PGA36:PGA56 PPW36:PPW56 PZS36:PZS56 QJO36:QJO56 QTK36:QTK56 RDG36:RDG56 RNC36:RNC56 RWY36:RWY56 SGU36:SGU56 SQQ36:SQQ56 TAM36:TAM56 TKI36:TKI56 TUE36:TUE56 UEA36:UEA56 UNW36:UNW56 UXS36:UXS56 VHO36:VHO56 VRK36:VRK56 WBG36:WBG56 WLC36:WLC56 WUY36:WUY56 IL38:IL43 SH38:SH43 ACD38:ACD43 ALZ38:ALZ43 AVV38:AVV43 BFR38:BFR43 BPN38:BPN43 BZJ38:BZJ43 CJF38:CJF43 CTB38:CTB43 DCX38:DCX43 DMT38:DMT43 DWP38:DWP43 EGL38:EGL43 EQH38:EQH43 FAD38:FAD43 FJZ38:FJZ43 FTV38:FTV43 GDR38:GDR43 GNN38:GNN43 GXJ38:GXJ43 HHF38:HHF43 HRB38:HRB43 IAX38:IAX43 IKT38:IKT43 IUP38:IUP43 JEL38:JEL43 JOH38:JOH43 JYD38:JYD43 KHZ38:KHZ43 KRV38:KRV43 LBR38:LBR43 LLN38:LLN43 LVJ38:LVJ43 MFF38:MFF43 MPB38:MPB43 MYX38:MYX43 NIT38:NIT43 NSP38:NSP43 OCL38:OCL43 OMH38:OMH43 OWD38:OWD43 PFZ38:PFZ43 PPV38:PPV43 PZR38:PZR43 QJN38:QJN43 QTJ38:QTJ43 RDF38:RDF43 RNB38:RNB43 RWX38:RWX43 SGT38:SGT43 SQP38:SQP43 TAL38:TAL43 TKH38:TKH43 TUD38:TUD43 UDZ38:UDZ43 UNV38:UNV43 UXR38:UXR43 VHN38:VHN43 VRJ38:VRJ43 WBF38:WBF43 WLB38:WLB43 WUX38:WUX43 A41:A56 GN41:GN56 QJ41:QJ56 AAF41:AAF56 AKB41:AKB56 ATX41:ATX56 BDT41:BDT56 BNP41:BNP56 BXL41:BXL56 CHH41:CHH56 CRD41:CRD56 DAZ41:DAZ56 DKV41:DKV56 DUR41:DUR56 EEN41:EEN56 EOJ41:EOJ56 EYF41:EYF56 FIB41:FIB56 FRX41:FRX56 GBT41:GBT56 GLP41:GLP56 GVL41:GVL56 HFH41:HFH56 HPD41:HPD56 HYZ41:HYZ56 IIV41:IIV56 ISR41:ISR56 JCN41:JCN56 JMJ41:JMJ56 JWF41:JWF56 KGB41:KGB56 KPX41:KPX56 KZT41:KZT56 LJP41:LJP56 LTL41:LTL56 MDH41:MDH56 MND41:MND56 MWZ41:MWZ56 NGV41:NGV56 NQR41:NQR56 OAN41:OAN56 OKJ41:OKJ56 OUF41:OUF56 PEB41:PEB56 PNX41:PNX56 PXT41:PXT56 QHP41:QHP56 QRL41:QRL56 RBH41:RBH56 RLD41:RLD56 RUZ41:RUZ56 SEV41:SEV56 SOR41:SOR56 SYN41:SYN56 TIJ41:TIJ56 TSF41:TSF56 UCB41:UCB56 ULX41:ULX56 UVT41:UVT56 VFP41:VFP56 VPL41:VPL56 VZH41:VZH56 WJD41:WJD56 WSZ41:WSZ56 B46:B56 GP46:GP56 QL46:QL56 AAH46:AAH56 AKD46:AKD56 ATZ46:ATZ56 BDV46:BDV56 BNR46:BNR56 BXN46:BXN56 CHJ46:CHJ56 CRF46:CRF56 DBB46:DBB56 DKX46:DKX56 DUT46:DUT56 EEP46:EEP56 EOL46:EOL56 EYH46:EYH56 FID46:FID56 FRZ46:FRZ56 GBV46:GBV56 GLR46:GLR56 GVN46:GVN56 HFJ46:HFJ56 HPF46:HPF56 HZB46:HZB56 IIX46:IIX56 IST46:IST56 JCP46:JCP56 JML46:JML56 JWH46:JWH56 KGD46:KGD56 KPZ46:KPZ56 KZV46:KZV56 LJR46:LJR56 LTN46:LTN56 MDJ46:MDJ56 MNF46:MNF56 MXB46:MXB56 NGX46:NGX56 NQT46:NQT56 OAP46:OAP56 OKL46:OKL56 OUH46:OUH56 PED46:PED56 PNZ46:PNZ56 PXV46:PXV56 QHR46:QHR56 QRN46:QRN56 RBJ46:RBJ56 RLF46:RLF56 RVB46:RVB56 SEX46:SEX56 SOT46:SOT56 SYP46:SYP56 TIL46:TIL56 TSH46:TSH56 UCD46:UCD56 ULZ46:ULZ56 UVV46:UVV56 VFR46:VFR56 VPN46:VPN56 VZJ46:VZJ56 WJF46:WJF56 WTB46:WTB56 IL45:IL48 SH45:SH48 ACD45:ACD48 ALZ45:ALZ48 AVV45:AVV48 BFR45:BFR48 BPN45:BPN48 BZJ45:BZJ48 CJF45:CJF48 CTB45:CTB48 DCX45:DCX48 DMT45:DMT48 DWP45:DWP48 EGL45:EGL48 EQH45:EQH48 FAD45:FAD48 FJZ45:FJZ48 FTV45:FTV48 GDR45:GDR48 GNN45:GNN48 GXJ45:GXJ48 HHF45:HHF48 HRB45:HRB48 IAX45:IAX48 IKT45:IKT48 IUP45:IUP48 JEL45:JEL48 JOH45:JOH48 JYD45:JYD48 KHZ45:KHZ48 KRV45:KRV48 LBR45:LBR48 LLN45:LLN48 LVJ45:LVJ48 MFF45:MFF48 MPB45:MPB48 MYX45:MYX48 NIT45:NIT48 NSP45:NSP48 OCL45:OCL48 OMH45:OMH48 OWD45:OWD48 PFZ45:PFZ48 PPV45:PPV48 PZR45:PZR48 QJN45:QJN48 QTJ45:QTJ48 RDF45:RDF48 RNB45:RNB48 RWX45:RWX48 SGT45:SGT48 SQP45:SQP48 TAL45:TAL48 TKH45:TKH48 TUD45:TUD48 UDZ45:UDZ48 UNV45:UNV48 UXR45:UXR48 VHN45:VHN48 VRJ45:VRJ48 WBF45:WBF48 WLB45:WLB48 WUX45:WUX48 IL50:IL56 SH50:SH56 ACD50:ACD56 ALZ50:ALZ56 AVV50:AVV56 BFR50:BFR56 BPN50:BPN56 BZJ50:BZJ56 CJF50:CJF56 CTB50:CTB56 DCX50:DCX56 DMT50:DMT56 DWP50:DWP56 EGL50:EGL56 EQH50:EQH56 FAD50:FAD56 FJZ50:FJZ56 FTV50:FTV56 GDR50:GDR56 GNN50:GNN56 GXJ50:GXJ56 HHF50:HHF56 HRB50:HRB56 IAX50:IAX56 IKT50:IKT56 IUP50:IUP56 JEL50:JEL56 JOH50:JOH56 JYD50:JYD56 KHZ50:KHZ56 KRV50:KRV56 LBR50:LBR56 LLN50:LLN56 LVJ50:LVJ56 MFF50:MFF56 MPB50:MPB56 MYX50:MYX56 NIT50:NIT56 NSP50:NSP56 OCL50:OCL56 OMH50:OMH56 OWD50:OWD56 PFZ50:PFZ56 PPV50:PPV56 PZR50:PZR56 QJN50:QJN56 QTJ50:QTJ56 RDF50:RDF56 RNB50:RNB56 RWX50:RWX56 SGT50:SGT56 SQP50:SQP56 TAL50:TAL56 TKH50:TKH56 TUD50:TUD56 UDZ50:UDZ56 UNV50:UNV56 UXR50:UXR56 VHN50:VHN56 VRJ50:VRJ56 WBF50:WBF56 WLB50:WLB56 WUX50:WUX56 D30:D56 GR30:GS56 QN30:QO56 AAJ30:AAK56 AKF30:AKG56 AUB30:AUC56 BDX30:BDY56 BNT30:BNU56 BXP30:BXQ56 CHL30:CHM56 CRH30:CRI56 DBD30:DBE56 DKZ30:DLA56 DUV30:DUW56 EER30:EES56 EON30:EOO56 EYJ30:EYK56 FIF30:FIG56 FSB30:FSC56 GBX30:GBY56 GLT30:GLU56 GVP30:GVQ56 HFL30:HFM56 HPH30:HPI56 HZD30:HZE56 IIZ30:IJA56 ISV30:ISW56 JCR30:JCS56 JMN30:JMO56 JWJ30:JWK56 KGF30:KGG56 KQB30:KQC56 KZX30:KZY56 LJT30:LJU56 LTP30:LTQ56 MDL30:MDM56 MNH30:MNI56 MXD30:MXE56 NGZ30:NHA56 NQV30:NQW56 OAR30:OAS56 OKN30:OKO56 OUJ30:OUK56 PEF30:PEG56 POB30:POC56 PXX30:PXY56 QHT30:QHU56 QRP30:QRQ56 RBL30:RBM56 RLH30:RLI56 RVD30:RVE56 SEZ30:SFA56 SOV30:SOW56 SYR30:SYS56 TIN30:TIO56 TSJ30:TSK56 UCF30:UCG56 UMB30:UMC56 UVX30:UVY56 VFT30:VFU56 VPP30:VPQ56 VZL30:VZM56 WJH30:WJI56 WTD30:WTE56" xr:uid="{69C87A21-5134-4AA4-B58C-9A8AE4832975}">
      <formula1>"---"</formula1>
    </dataValidation>
    <dataValidation type="list" operator="equal" showErrorMessage="1" sqref="GS9 QO9 AAK9 AKG9 AUC9 BDY9 BNU9 BXQ9 CHM9 CRI9 DBE9 DLA9 DUW9 EES9 EOO9 EYK9 FIG9 FSC9 GBY9 GLU9 GVQ9 HFM9 HPI9 HZE9 IJA9 ISW9 JCS9 JMO9 JWK9 KGG9 KQC9 KZY9 LJU9 LTQ9 MDM9 MNI9 MXE9 NHA9 NQW9 OAS9 OKO9 OUK9 PEG9 POC9 PXY9 QHU9 QRQ9 RBM9 RLI9 RVE9 SFA9 SOW9 SYS9 TIO9 TSK9 UCG9 UMC9 UVY9 VFU9 VPQ9 VZM9 WJI9 WTE9" xr:uid="{31E176D9-4421-4A1F-ADEB-F903F926F6E0}">
      <formula1>GR4:GR4</formula1>
      <formula2>0</formula2>
    </dataValidation>
    <dataValidation type="list" operator="equal" showErrorMessage="1" sqref="WTE8 GS8 QO8 AAK8 AKG8 AUC8 BDY8 BNU8 BXQ8 CHM8 CRI8 DBE8 DLA8 DUW8 EES8 EOO8 EYK8 FIG8 FSC8 GBY8 GLU8 GVQ8 HFM8 HPI8 HZE8 IJA8 ISW8 JCS8 JMO8 JWK8 KGG8 KQC8 KZY8 LJU8 LTQ8 MDM8 MNI8 MXE8 NHA8 NQW8 OAS8 OKO8 OUK8 PEG8 POC8 PXY8 QHU8 QRQ8 RBM8 RLI8 RVE8 SFA8 SOW8 SYS8 TIO8 TSK8 UCG8 UMC8 UVY8 VFU8 VPQ8 VZM8 WJI8" xr:uid="{53DB7AE5-500E-41BF-A55E-82906455B6D9}">
      <formula1>GR4:GR4</formula1>
      <formula2>0</formula2>
    </dataValidation>
    <dataValidation type="list" operator="equal" showErrorMessage="1" sqref="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4D975029-3D4B-4343-9FB2-781D10CFED34}">
      <formula1>GR4:GR4</formula1>
      <formula2>0</formula2>
    </dataValidation>
    <dataValidation type="list" operator="equal" showErrorMessage="1" sqref="WTE6 GS6 QO6 AAK6 AKG6 AUC6 BDY6 BNU6 BXQ6 CHM6 CRI6 DBE6 DLA6 DUW6 EES6 EOO6 EYK6 FIG6 FSC6 GBY6 GLU6 GVQ6 HFM6 HPI6 HZE6 IJA6 ISW6 JCS6 JMO6 JWK6 KGG6 KQC6 KZY6 LJU6 LTQ6 MDM6 MNI6 MXE6 NHA6 NQW6 OAS6 OKO6 OUK6 PEG6 POC6 PXY6 QHU6 QRQ6 RBM6 RLI6 RVE6 SFA6 SOW6 SYS6 TIO6 TSK6 UCG6 UMC6 UVY6 VFU6 VPQ6 VZM6 WJI6" xr:uid="{9BBA7B31-6A75-4AC3-88AE-A183BBF61325}">
      <formula1>GR4:GR4</formula1>
      <formula2>0</formula2>
    </dataValidation>
  </dataValidation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B538D-C9FE-4C4E-8580-B0A510E14159}">
  <sheetPr>
    <tabColor rgb="FFFFFF00"/>
  </sheetPr>
  <dimension ref="A1:H21"/>
  <sheetViews>
    <sheetView workbookViewId="0">
      <selection activeCell="F22" sqref="F22"/>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573</v>
      </c>
      <c r="B2" s="2" t="s">
        <v>574</v>
      </c>
      <c r="C2" s="2" t="s">
        <v>575</v>
      </c>
      <c r="D2" s="3" t="s">
        <v>576</v>
      </c>
      <c r="E2" s="4" t="s">
        <v>611</v>
      </c>
      <c r="F2" s="5">
        <v>1314497.73</v>
      </c>
      <c r="G2" s="5">
        <v>26161.270000000019</v>
      </c>
      <c r="H2" s="5"/>
    </row>
    <row r="3" spans="1:8" ht="33.6" customHeight="1" x14ac:dyDescent="0.3">
      <c r="A3" s="2" t="s">
        <v>573</v>
      </c>
      <c r="B3" s="2" t="s">
        <v>577</v>
      </c>
      <c r="C3" s="2" t="s">
        <v>578</v>
      </c>
      <c r="D3" s="3" t="s">
        <v>579</v>
      </c>
      <c r="E3" s="4" t="s">
        <v>612</v>
      </c>
      <c r="F3" s="5">
        <v>911534</v>
      </c>
      <c r="G3" s="5">
        <v>6255.52</v>
      </c>
      <c r="H3" s="5"/>
    </row>
    <row r="4" spans="1:8" ht="33.6" customHeight="1" x14ac:dyDescent="0.3">
      <c r="A4" s="2" t="s">
        <v>573</v>
      </c>
      <c r="B4" s="2" t="s">
        <v>580</v>
      </c>
      <c r="C4" s="2" t="s">
        <v>581</v>
      </c>
      <c r="D4" s="3" t="s">
        <v>582</v>
      </c>
      <c r="E4" s="4" t="s">
        <v>613</v>
      </c>
      <c r="F4" s="5">
        <v>3141221.48</v>
      </c>
      <c r="G4" s="5">
        <v>492945.45000000019</v>
      </c>
      <c r="H4" s="5"/>
    </row>
    <row r="5" spans="1:8" ht="33.6" customHeight="1" x14ac:dyDescent="0.3">
      <c r="A5" s="2" t="s">
        <v>573</v>
      </c>
      <c r="B5" s="2" t="s">
        <v>583</v>
      </c>
      <c r="C5" s="2" t="s">
        <v>584</v>
      </c>
      <c r="D5" s="3" t="s">
        <v>585</v>
      </c>
      <c r="E5" s="4" t="s">
        <v>614</v>
      </c>
      <c r="F5" s="5">
        <v>590223</v>
      </c>
      <c r="G5" s="5"/>
      <c r="H5" s="5"/>
    </row>
    <row r="6" spans="1:8" ht="33.6" customHeight="1" x14ac:dyDescent="0.3">
      <c r="A6" s="2" t="s">
        <v>573</v>
      </c>
      <c r="B6" s="2" t="s">
        <v>586</v>
      </c>
      <c r="C6" s="2" t="s">
        <v>587</v>
      </c>
      <c r="D6" s="3" t="s">
        <v>588</v>
      </c>
      <c r="E6" s="4" t="s">
        <v>615</v>
      </c>
      <c r="F6" s="5">
        <v>1336972.77</v>
      </c>
      <c r="G6" s="5">
        <v>93112.870000000112</v>
      </c>
      <c r="H6" s="5"/>
    </row>
    <row r="7" spans="1:8" ht="33.6" customHeight="1" x14ac:dyDescent="0.3">
      <c r="A7" s="2" t="s">
        <v>573</v>
      </c>
      <c r="B7" s="2" t="s">
        <v>589</v>
      </c>
      <c r="C7" s="2" t="s">
        <v>590</v>
      </c>
      <c r="D7" s="3" t="s">
        <v>591</v>
      </c>
      <c r="E7" s="4" t="s">
        <v>616</v>
      </c>
      <c r="F7" s="5">
        <v>2220000</v>
      </c>
      <c r="G7" s="5">
        <v>214073.14999999991</v>
      </c>
      <c r="H7" s="5"/>
    </row>
    <row r="8" spans="1:8" ht="33.6" customHeight="1" x14ac:dyDescent="0.3">
      <c r="A8" s="2" t="s">
        <v>573</v>
      </c>
      <c r="B8" s="2"/>
      <c r="C8" s="2" t="s">
        <v>592</v>
      </c>
      <c r="D8" s="3" t="s">
        <v>593</v>
      </c>
      <c r="E8" s="4" t="s">
        <v>617</v>
      </c>
      <c r="F8" s="5">
        <v>3800000</v>
      </c>
      <c r="G8" s="5"/>
      <c r="H8" s="5"/>
    </row>
    <row r="9" spans="1:8" ht="33.6" customHeight="1" x14ac:dyDescent="0.3">
      <c r="A9" s="2" t="s">
        <v>573</v>
      </c>
      <c r="B9" s="2" t="s">
        <v>594</v>
      </c>
      <c r="C9" s="2" t="s">
        <v>595</v>
      </c>
      <c r="D9" s="3" t="s">
        <v>596</v>
      </c>
      <c r="E9" s="4" t="s">
        <v>618</v>
      </c>
      <c r="F9" s="5">
        <v>1150221.05</v>
      </c>
      <c r="G9" s="5">
        <v>60164.010000000009</v>
      </c>
      <c r="H9" s="5"/>
    </row>
    <row r="10" spans="1:8" ht="33.6" customHeight="1" x14ac:dyDescent="0.3">
      <c r="A10" s="2" t="s">
        <v>573</v>
      </c>
      <c r="B10" s="2" t="s">
        <v>597</v>
      </c>
      <c r="C10" s="2" t="s">
        <v>598</v>
      </c>
      <c r="D10" s="3" t="s">
        <v>599</v>
      </c>
      <c r="E10" s="4" t="s">
        <v>619</v>
      </c>
      <c r="F10" s="5">
        <v>372735</v>
      </c>
      <c r="G10" s="5"/>
      <c r="H10" s="5"/>
    </row>
    <row r="11" spans="1:8" ht="33.6" customHeight="1" x14ac:dyDescent="0.3">
      <c r="A11" s="2" t="s">
        <v>573</v>
      </c>
      <c r="B11" s="2"/>
      <c r="C11" s="2" t="s">
        <v>600</v>
      </c>
      <c r="D11" s="3" t="s">
        <v>601</v>
      </c>
      <c r="E11" s="4" t="s">
        <v>620</v>
      </c>
      <c r="F11" s="5">
        <v>1346255</v>
      </c>
      <c r="G11" s="5"/>
      <c r="H11" s="5"/>
    </row>
    <row r="12" spans="1:8" ht="33.6" customHeight="1" x14ac:dyDescent="0.3">
      <c r="A12" s="2" t="s">
        <v>573</v>
      </c>
      <c r="B12" s="2" t="s">
        <v>649</v>
      </c>
      <c r="C12" s="2" t="s">
        <v>602</v>
      </c>
      <c r="D12" s="3" t="s">
        <v>603</v>
      </c>
      <c r="E12" s="4" t="s">
        <v>621</v>
      </c>
      <c r="F12" s="5">
        <v>860076.88</v>
      </c>
      <c r="G12" s="5"/>
      <c r="H12" s="5"/>
    </row>
    <row r="13" spans="1:8" ht="33.6" customHeight="1" x14ac:dyDescent="0.3">
      <c r="A13" s="2" t="s">
        <v>573</v>
      </c>
      <c r="B13" s="2" t="s">
        <v>604</v>
      </c>
      <c r="C13" s="2" t="s">
        <v>605</v>
      </c>
      <c r="D13" s="3" t="s">
        <v>606</v>
      </c>
      <c r="E13" s="4" t="s">
        <v>622</v>
      </c>
      <c r="F13" s="5">
        <v>602802</v>
      </c>
      <c r="G13" s="5">
        <v>3429.18</v>
      </c>
      <c r="H13" s="5"/>
    </row>
    <row r="14" spans="1:8" ht="33.6" customHeight="1" x14ac:dyDescent="0.3">
      <c r="A14" s="2" t="s">
        <v>573</v>
      </c>
      <c r="B14" s="2" t="s">
        <v>607</v>
      </c>
      <c r="C14" s="2" t="s">
        <v>608</v>
      </c>
      <c r="D14" s="3" t="s">
        <v>609</v>
      </c>
      <c r="E14" s="4" t="s">
        <v>623</v>
      </c>
      <c r="F14" s="5">
        <v>3000000</v>
      </c>
      <c r="G14" s="5">
        <v>16286.979999999981</v>
      </c>
      <c r="H14" s="5"/>
    </row>
    <row r="15" spans="1:8" ht="33.6" customHeight="1" x14ac:dyDescent="0.3">
      <c r="A15" s="2" t="s">
        <v>573</v>
      </c>
      <c r="B15" s="2" t="s">
        <v>583</v>
      </c>
      <c r="C15" s="2" t="s">
        <v>584</v>
      </c>
      <c r="D15" s="3" t="s">
        <v>610</v>
      </c>
      <c r="E15" s="4" t="s">
        <v>624</v>
      </c>
      <c r="F15" s="5">
        <v>11530534.48</v>
      </c>
      <c r="G15" s="5"/>
      <c r="H15" s="5"/>
    </row>
    <row r="16" spans="1:8" s="9" customFormat="1" ht="15.6" x14ac:dyDescent="0.3">
      <c r="E16" s="10" t="s">
        <v>205</v>
      </c>
      <c r="F16" s="11">
        <f>SUM(F2:F15)</f>
        <v>32177073.390000001</v>
      </c>
      <c r="G16" s="11">
        <f>SUM(G2:G15)</f>
        <v>912428.43000000028</v>
      </c>
      <c r="H16" s="11">
        <f>SUM(H2:H15)</f>
        <v>0</v>
      </c>
    </row>
    <row r="17" spans="6:8" s="6" customFormat="1" ht="15.6" x14ac:dyDescent="0.3">
      <c r="F17" s="8" t="s">
        <v>203</v>
      </c>
      <c r="G17" s="44">
        <f>G16+H16</f>
        <v>912428.43000000028</v>
      </c>
      <c r="H17" s="44"/>
    </row>
    <row r="18" spans="6:8" s="6" customFormat="1" ht="31.2" x14ac:dyDescent="0.3">
      <c r="F18" s="8" t="s">
        <v>204</v>
      </c>
      <c r="G18" s="44">
        <f>35000000-F16</f>
        <v>2822926.6099999994</v>
      </c>
      <c r="H18" s="44"/>
    </row>
    <row r="19" spans="6:8" s="6" customFormat="1" ht="31.2" x14ac:dyDescent="0.3">
      <c r="F19" s="7" t="s">
        <v>650</v>
      </c>
      <c r="G19" s="45">
        <f>G17+G18</f>
        <v>3735355.0399999996</v>
      </c>
      <c r="H19" s="45"/>
    </row>
    <row r="21" spans="6:8" x14ac:dyDescent="0.3">
      <c r="F21" s="37">
        <f>F16-G17</f>
        <v>31264644.960000001</v>
      </c>
    </row>
  </sheetData>
  <autoFilter ref="A1:WVN1" xr:uid="{1E1B538D-C9FE-4C4E-8580-B0A510E14159}"/>
  <mergeCells count="3">
    <mergeCell ref="G17:H17"/>
    <mergeCell ref="G18:H18"/>
    <mergeCell ref="G19:H19"/>
  </mergeCells>
  <dataValidations count="23">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6770451F-1B54-4D06-9339-EA79AF144DF6}">
      <formula1>0</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xr:uid="{E415FF9E-5DC1-4213-9F82-02E5BD5EEF36}">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AA6899BB-3BFA-4142-B084-50A5D7406E75}">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 GT15 QP15 AAL15 AKH15 AUD15 BDZ15 BNV15 BXR15 CHN15 CRJ15 DBF15 DLB15 DUX15 EET15 EOP15 EYL15 FIH15 FSD15 GBZ15 GLV15 GVR15 HFN15 HPJ15 HZF15 IJB15 ISX15 JCT15 JMP15 JWL15 KGH15 KQD15 KZZ15 LJV15 LTR15 MDN15 MNJ15 MXF15 NHB15 NQX15 OAT15 OKP15 OUL15 PEH15 POD15 PXZ15 QHV15 QRR15 RBN15 RLJ15 RVF15 SFB15 SOX15 SYT15 TIP15 TSL15 UCH15 UMD15 UVZ15 VFV15 VPR15 VZN15 WJJ15 WTF15" xr:uid="{B640C0CA-BED6-4D29-9B87-67551C347292}">
      <formula1>0</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 SD15 ABZ15 ALV15 AVR15 BFN15 BPJ15 BZF15 CJB15 CSX15 DCT15 DMP15 DWL15 EGH15 EQD15 EZZ15 FJV15 FTR15 GDN15 GNJ15 GXF15 HHB15 HQX15 IAT15 IKP15 IUL15 JEH15 JOD15 JXZ15 KHV15 KRR15 LBN15 LLJ15 LVF15 MFB15 MOX15 MYT15 NIP15 NSL15 OCH15 OMD15 OVZ15 PFV15 PPR15 PZN15 QJJ15 QTF15 RDB15 RMX15 RWT15 SGP15 SQL15 TAH15 TKD15 TTZ15 UDV15 UNR15 UXN15 VHJ15 VRF15 WBB15 WKX15 WUT15" xr:uid="{70769F3A-C162-4306-97A6-FF985CB93AD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15 QI7:QI15 AAE7:AAE15 AKA7:AKA15 ATW7:ATW15 BDS7:BDS15 BNO7:BNO15 BXK7:BXK15 CHG7:CHG15 CRC7:CRC15 DAY7:DAY15 DKU7:DKU15 DUQ7:DUQ15 EEM7:EEM15 EOI7:EOI15 EYE7:EYE15 FIA7:FIA15 FRW7:FRW15 GBS7:GBS15 GLO7:GLO15 GVK7:GVK15 HFG7:HFG15 HPC7:HPC15 HYY7:HYY15 IIU7:IIU15 ISQ7:ISQ15 JCM7:JCM15 JMI7:JMI15 JWE7:JWE15 KGA7:KGA15 KPW7:KPW15 KZS7:KZS15 LJO7:LJO15 LTK7:LTK15 MDG7:MDG15 MNC7:MNC15 MWY7:MWY15 NGU7:NGU15 NQQ7:NQQ15 OAM7:OAM15 OKI7:OKI15 OUE7:OUE15 PEA7:PEA15 PNW7:PNW15 PXS7:PXS15 QHO7:QHO15 QRK7:QRK15 RBG7:RBG15 RLC7:RLC15 RUY7:RUY15 SEU7:SEU15 SOQ7:SOQ15 SYM7:SYM15 TII7:TII15 TSE7:TSE15 UCA7:UCA15 ULW7:ULW15 UVS7:UVS15 VFO7:VFO15 VPK7:VPK15 VZG7:VZG15 WJC7:WJC15 WSY7:WSY15" xr:uid="{31971CE0-DDC3-4765-9FDB-87C58968EC04}">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 QT15 AAP15 AKL15 AUH15 BED15 BNZ15 BXV15 CHR15 CRN15 DBJ15 DLF15 DVB15 EEX15 EOT15 EYP15 FIL15 FSH15 GCD15 GLZ15 GVV15 HFR15 HPN15 HZJ15 IJF15 ITB15 JCX15 JMT15 JWP15 KGL15 KQH15 LAD15 LJZ15 LTV15 MDR15 MNN15 MXJ15 NHF15 NRB15 OAX15 OKT15 OUP15 PEL15 POH15 PYD15 QHZ15 QRV15 RBR15 RLN15 RVJ15 SFF15 SPB15 SYX15 TIT15 TSP15 UCL15 UMH15 UWD15 VFZ15 VPV15 VZR15 WJN15 WTJ15 F4 F10 F12:F13" xr:uid="{5E71A944-4035-4161-8AE5-4F725F205D38}">
      <formula1>0</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5 SI7:SI15 ACE7:ACE15 AMA7:AMA15 AVW7:AVW15 BFS7:BFS15 BPO7:BPO15 BZK7:BZK15 CJG7:CJG15 CTC7:CTC15 DCY7:DCY15 DMU7:DMU15 DWQ7:DWQ15 EGM7:EGM15 EQI7:EQI15 FAE7:FAE15 FKA7:FKA15 FTW7:FTW15 GDS7:GDS15 GNO7:GNO15 GXK7:GXK15 HHG7:HHG15 HRC7:HRC15 IAY7:IAY15 IKU7:IKU15 IUQ7:IUQ15 JEM7:JEM15 JOI7:JOI15 JYE7:JYE15 KIA7:KIA15 KRW7:KRW15 LBS7:LBS15 LLO7:LLO15 LVK7:LVK15 MFG7:MFG15 MPC7:MPC15 MYY7:MYY15 NIU7:NIU15 NSQ7:NSQ15 OCM7:OCM15 OMI7:OMI15 OWE7:OWE15 PGA7:PGA15 PPW7:PPW15 PZS7:PZS15 QJO7:QJO15 QTK7:QTK15 RDG7:RDG15 RNC7:RNC15 RWY7:RWY15 SGU7:SGU15 SQQ7:SQQ15 TAM7:TAM15 TKI7:TKI15 TUE7:TUE15 UEA7:UEA15 UNW7:UNW15 UXS7:UXS15 VHO7:VHO15 VRK7:VRK15 WBG7:WBG15 WLC7:WLC15 WUY7:WUY15" xr:uid="{D85F8E48-C9B0-4644-8923-43218DAB4A78}">
      <formula1>0</formula1>
      <formula2>0</formula2>
    </dataValidation>
    <dataValidation type="list" operator="equal" showErrorMessage="1" sqref="GS3 WTE12:WTE15 WJI12:WJI15 VZM12:VZM15 VPQ12:VPQ15 VFU12:VFU15 UVY12:UVY15 UMC12:UMC15 UCG12:UCG15 TSK12:TSK15 TIO12:TIO15 SYS12:SYS15 SOW12:SOW15 SFA12:SFA15 RVE12:RVE15 RLI12:RLI15 RBM12:RBM15 QRQ12:QRQ15 QHU12:QHU15 PXY12:PXY15 POC12:POC15 PEG12:PEG15 OUK12:OUK15 OKO12:OKO15 OAS12:OAS15 NQW12:NQW15 NHA12:NHA15 MXE12:MXE15 MNI12:MNI15 MDM12:MDM15 LTQ12:LTQ15 LJU12:LJU15 KZY12:KZY15 KQC12:KQC15 KGG12:KGG15 JWK12:JWK15 JMO12:JMO15 JCS12:JCS15 ISW12:ISW15 IJA12:IJA15 HZE12:HZE15 HPI12:HPI15 HFM12:HFM15 GVQ12:GVQ15 GLU12:GLU15 GBY12:GBY15 FSC12:FSC15 FIG12:FIG15 EYK12:EYK15 EOO12:EOO15 EES12:EES15 DUW12:DUW15 DLA12:DLA15 DBE12:DBE15 CRI12:CRI15 CHM12:CHM15 BXQ12:BXQ15 BNU12:BNU15 BDY12:BDY15 AUC12:AUC15 AKG12:AKG15 AAK12:AAK15 QO12:QO15 GS12:GS15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0F88C5B-957B-4191-B84B-C4744920A7E2}">
      <formula1>#REF!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5 SE15:SF15 ACA15:ACB15 ALW15:ALX15 AVS15:AVT15 BFO15:BFP15 BPK15:BPL15 BZG15:BZH15 CJC15:CJD15 CSY15:CSZ15 DCU15:DCV15 DMQ15:DMR15 DWM15:DWN15 EGI15:EGJ15 EQE15:EQF15 FAA15:FAB15 FJW15:FJX15 FTS15:FTT15 GDO15:GDP15 GNK15:GNL15 GXG15:GXH15 HHC15:HHD15 HQY15:HQZ15 IAU15:IAV15 IKQ15:IKR15 IUM15:IUN15 JEI15:JEJ15 JOE15:JOF15 JYA15:JYB15 KHW15:KHX15 KRS15:KRT15 LBO15:LBP15 LLK15:LLL15 LVG15:LVH15 MFC15:MFD15 MOY15:MOZ15 MYU15:MYV15 NIQ15:NIR15 NSM15:NSN15 OCI15:OCJ15 OME15:OMF15 OWA15:OWB15 PFW15:PFX15 PPS15:PPT15 PZO15:PZP15 QJK15:QJL15 QTG15:QTH15 RDC15:RDD15 RMY15:RMZ15 RWU15:RWV15 SGQ15:SGR15 SQM15:SQN15 TAI15:TAJ15 TKE15:TKF15 TUA15:TUB15 UDW15:UDX15 UNS15:UNT15 UXO15:UXP15 VHK15:VHL15 VRG15:VRH15 WBC15:WBD15 WKY15:WKZ15 WUU15:WUV15" xr:uid="{839054A8-4559-4D8E-B5D4-64B6238424ED}">
      <formula1>0</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15 QG7:QG15 AAC7:AAC15 AJY7:AJY15 ATU7:ATU15 BDQ7:BDQ15 BNM7:BNM15 BXI7:BXI15 CHE7:CHE15 CRA7:CRA15 DAW7:DAW15 DKS7:DKS15 DUO7:DUO15 EEK7:EEK15 EOG7:EOG15 EYC7:EYC15 FHY7:FHY15 FRU7:FRU15 GBQ7:GBQ15 GLM7:GLM15 GVI7:GVI15 HFE7:HFE15 HPA7:HPA15 HYW7:HYW15 IIS7:IIS15 ISO7:ISO15 JCK7:JCK15 JMG7:JMG15 JWC7:JWC15 KFY7:KFY15 KPU7:KPU15 KZQ7:KZQ15 LJM7:LJM15 LTI7:LTI15 MDE7:MDE15 MNA7:MNA15 MWW7:MWW15 NGS7:NGS15 NQO7:NQO15 OAK7:OAK15 OKG7:OKG15 OUC7:OUC15 PDY7:PDY15 PNU7:PNU15 PXQ7:PXQ15 QHM7:QHM15 QRI7:QRI15 RBE7:RBE15 RLA7:RLA15 RUW7:RUW15 SES7:SES15 SOO7:SOO15 SYK7:SYK15 TIG7:TIG15 TSC7:TSC15 UBY7:UBY15 ULU7:ULU15 UVQ7:UVQ15 VFM7:VFM15 VPI7:VPI15 VZE7:VZE15 WJA7:WJA15 WSW7:WSW15" xr:uid="{C0A659B3-D5B1-4589-AC0C-4C416F33C953}">
      <formula1>"A,B,C,D,E,F"</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15 QH7:QH15 AAD7:AAD15 AJZ7:AJZ15 ATV7:ATV15 BDR7:BDR15 BNN7:BNN15 BXJ7:BXJ15 CHF7:CHF15 CRB7:CRB15 DAX7:DAX15 DKT7:DKT15 DUP7:DUP15 EEL7:EEL15 EOH7:EOH15 EYD7:EYD15 FHZ7:FHZ15 FRV7:FRV15 GBR7:GBR15 GLN7:GLN15 GVJ7:GVJ15 HFF7:HFF15 HPB7:HPB15 HYX7:HYX15 IIT7:IIT15 ISP7:ISP15 JCL7:JCL15 JMH7:JMH15 JWD7:JWD15 KFZ7:KFZ15 KPV7:KPV15 KZR7:KZR15 LJN7:LJN15 LTJ7:LTJ15 MDF7:MDF15 MNB7:MNB15 MWX7:MWX15 NGT7:NGT15 NQP7:NQP15 OAL7:OAL15 OKH7:OKH15 OUD7:OUD15 PDZ7:PDZ15 PNV7:PNV15 PXR7:PXR15 QHN7:QHN15 QRJ7:QRJ15 RBF7:RBF15 RLB7:RLB15 RUX7:RUX15 SET7:SET15 SOP7:SOP15 SYL7:SYL15 TIH7:TIH15 TSD7:TSD15 UBZ7:UBZ15 ULV7:ULV15 UVR7:UVR15 VFN7:VFN15 VPJ7:VPJ15 VZF7:VZF15 WJB7:WJB15 WSX7:WSX15" xr:uid="{97E2220A-6F6E-4F78-B9A4-211B9B06C1B1}">
      <formula1>"OS.1,OS.2,OS.3,OS.4"</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 GR15 QN15 AAJ15 AKF15 AUB15 BDX15 BNT15 BXP15 CHL15 CRH15 DBD15 DKZ15 DUV15 EER15 EON15 EYJ15 FIF15 FSB15 GBX15 GLT15 GVP15 HFL15 HPH15 HZD15 IIZ15 ISV15 JCR15 JMN15 JWJ15 KGF15 KQB15 KZX15 LJT15 LTP15 MDL15 MNH15 MXD15 NGZ15 NQV15 OAR15 OKN15 OUJ15 PEF15 POB15 PXX15 QHT15 QRP15 RBL15 RLH15 RVD15 SEZ15 SOV15 SYR15 TIN15 TSJ15 UCF15 UMB15 UVX15 VFT15 VPP15 VZL15 WJH15 WTD15" xr:uid="{8BB6BB2A-F1A0-4942-8CE7-8536CCBFB261}">
      <formula1>0</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5 SC7:SC15 ABY7:ABY15 ALU7:ALU15 AVQ7:AVQ15 BFM7:BFM15 BPI7:BPI15 BZE7:BZE15 CJA7:CJA15 CSW7:CSW15 DCS7:DCS15 DMO7:DMO15 DWK7:DWK15 EGG7:EGG15 EQC7:EQC15 EZY7:EZY15 FJU7:FJU15 FTQ7:FTQ15 GDM7:GDM15 GNI7:GNI15 GXE7:GXE15 HHA7:HHA15 HQW7:HQW15 IAS7:IAS15 IKO7:IKO15 IUK7:IUK15 JEG7:JEG15 JOC7:JOC15 JXY7:JXY15 KHU7:KHU15 KRQ7:KRQ15 LBM7:LBM15 LLI7:LLI15 LVE7:LVE15 MFA7:MFA15 MOW7:MOW15 MYS7:MYS15 NIO7:NIO15 NSK7:NSK15 OCG7:OCG15 OMC7:OMC15 OVY7:OVY15 PFU7:PFU15 PPQ7:PPQ15 PZM7:PZM15 QJI7:QJI15 QTE7:QTE15 RDA7:RDA15 RMW7:RMW15 RWS7:RWS15 SGO7:SGO15 SQK7:SQK15 TAG7:TAG15 TKC7:TKC15 TTY7:TTY15 UDU7:UDU15 UNQ7:UNQ15 UXM7:UXM15 VHI7:VHI15 VRE7:VRE15 WBA7:WBA15 WKW7:WKW15 WUS7:WUS15" xr:uid="{4AE54B6F-77BE-4F1D-9D87-32CAFA5DDACB}">
      <formula1>"Arch. Paolo Freschi,Ing. Paolo Corvino,Ing. Umberto Pisapia,Ing. Franco Roga,Ing. Lucio Buonocore"</formula1>
      <formula2>0</formula2>
    </dataValidation>
    <dataValidation type="list" operator="equal" allowBlank="1" showErrorMessage="1" sqref="IE2:IE15 SA2:SA15 ABW2:ABW15 ALS2:ALS15 AVO2:AVO15 BFK2:BFK15 BPG2:BPG15 BZC2:BZC15 CIY2:CIY15 CSU2:CSU15 DCQ2:DCQ15 DMM2:DMM15 DWI2:DWI15 EGE2:EGE15 EQA2:EQA15 EZW2:EZW15 FJS2:FJS15 FTO2:FTO15 GDK2:GDK15 GNG2:GNG15 GXC2:GXC15 HGY2:HGY15 HQU2:HQU15 IAQ2:IAQ15 IKM2:IKM15 IUI2:IUI15 JEE2:JEE15 JOA2:JOA15 JXW2:JXW15 KHS2:KHS15 KRO2:KRO15 LBK2:LBK15 LLG2:LLG15 LVC2:LVC15 MEY2:MEY15 MOU2:MOU15 MYQ2:MYQ15 NIM2:NIM15 NSI2:NSI15 OCE2:OCE15 OMA2:OMA15 OVW2:OVW15 PFS2:PFS15 PPO2:PPO15 PZK2:PZK15 QJG2:QJG15 QTC2:QTC15 RCY2:RCY15 RMU2:RMU15 RWQ2:RWQ15 SGM2:SGM15 SQI2:SQI15 TAE2:TAE15 TKA2:TKA15 TTW2:TTW15 UDS2:UDS15 UNO2:UNO15 UXK2:UXK15 VHG2:VHG15 VRC2:VRC15 WAY2:WAY15 WKU2:WKU15 WUQ2:WUQ15" xr:uid="{7AF5A4A1-DFD8-4DB3-9B65-DD47A8A90A53}">
      <formula1>"Si,No"</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5 RE7:RE15 ABA7:ABA15 AKW7:AKW15 AUS7:AUS15 BEO7:BEO15 BOK7:BOK15 BYG7:BYG15 CIC7:CIC15 CRY7:CRY15 DBU7:DBU15 DLQ7:DLQ15 DVM7:DVM15 EFI7:EFI15 EPE7:EPE15 EZA7:EZA15 FIW7:FIW15 FSS7:FSS15 GCO7:GCO15 GMK7:GMK15 GWG7:GWG15 HGC7:HGC15 HPY7:HPY15 HZU7:HZU15 IJQ7:IJQ15 ITM7:ITM15 JDI7:JDI15 JNE7:JNE15 JXA7:JXA15 KGW7:KGW15 KQS7:KQS15 LAO7:LAO15 LKK7:LKK15 LUG7:LUG15 MEC7:MEC15 MNY7:MNY15 MXU7:MXU15 NHQ7:NHQ15 NRM7:NRM15 OBI7:OBI15 OLE7:OLE15 OVA7:OVA15 PEW7:PEW15 POS7:POS15 PYO7:PYO15 QIK7:QIK15 QSG7:QSG15 RCC7:RCC15 RLY7:RLY15 RVU7:RVU15 SFQ7:SFQ15 SPM7:SPM15 SZI7:SZI15 TJE7:TJE15 TTA7:TTA15 UCW7:UCW15 UMS7:UMS15 UWO7:UWO15 VGK7:VGK15 VQG7:VQG15 WAC7:WAC15 WJY7:WJY15 WTU7:WTU15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9024A076-8E11-4115-B1CF-0CA6DF3D5A36}">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5 RD7:RD15 AAZ7:AAZ15 AKV7:AKV15 AUR7:AUR15 BEN7:BEN15 BOJ7:BOJ15 BYF7:BYF15 CIB7:CIB15 CRX7:CRX15 DBT7:DBT15 DLP7:DLP15 DVL7:DVL15 EFH7:EFH15 EPD7:EPD15 EYZ7:EYZ15 FIV7:FIV15 FSR7:FSR15 GCN7:GCN15 GMJ7:GMJ15 GWF7:GWF15 HGB7:HGB15 HPX7:HPX15 HZT7:HZT15 IJP7:IJP15 ITL7:ITL15 JDH7:JDH15 JND7:JND15 JWZ7:JWZ15 KGV7:KGV15 KQR7:KQR15 LAN7:LAN15 LKJ7:LKJ15 LUF7:LUF15 MEB7:MEB15 MNX7:MNX15 MXT7:MXT15 NHP7:NHP15 NRL7:NRL15 OBH7:OBH15 OLD7:OLD15 OUZ7:OUZ15 PEV7:PEV15 POR7:POR15 PYN7:PYN15 QIJ7:QIJ15 QSF7:QSF15 RCB7:RCB15 RLX7:RLX15 RVT7:RVT15 SFP7:SFP15 SPL7:SPL15 SZH7:SZH15 TJD7:TJD15 TSZ7:TSZ15 UCV7:UCV15 UMR7:UMR15 UWN7:UWN15 VGJ7:VGJ15 VQF7:VQF15 WAB7:WAB15 WJX7:WJX15 WTT7:WTT15" xr:uid="{DA8C75A5-EF45-41B1-A82B-0ECD1EC5C399}">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5 RH12:RH15 ABD12:ABD15 AKZ12:AKZ15 AUV12:AUV15 BER12:BER15 BON12:BON15 BYJ12:BYJ15 CIF12:CIF15 CSB12:CSB15 DBX12:DBX15 DLT12:DLT15 DVP12:DVP15 EFL12:EFL15 EPH12:EPH15 EZD12:EZD15 FIZ12:FIZ15 FSV12:FSV15 GCR12:GCR15 GMN12:GMN15 GWJ12:GWJ15 HGF12:HGF15 HQB12:HQB15 HZX12:HZX15 IJT12:IJT15 ITP12:ITP15 JDL12:JDL15 JNH12:JNH15 JXD12:JXD15 KGZ12:KGZ15 KQV12:KQV15 LAR12:LAR15 LKN12:LKN15 LUJ12:LUJ15 MEF12:MEF15 MOB12:MOB15 MXX12:MXX15 NHT12:NHT15 NRP12:NRP15 OBL12:OBL15 OLH12:OLH15 OVD12:OVD15 PEZ12:PEZ15 POV12:POV15 PYR12:PYR15 QIN12:QIN15 QSJ12:QSJ15 RCF12:RCF15 RMB12:RMB15 RVX12:RVX15 SFT12:SFT15 SPP12:SPP15 SZL12:SZL15 TJH12:TJH15 TTD12:TTD15 UCZ12:UCZ15 UMV12:UMV15 UWR12:UWR15 VGN12:VGN15 VQJ12:VQJ15 WAF12:WAF15 WKB12:WKB15 WTX12:WTX15 HJ12:HJ15 RF12:RF15 ABB12:ABB15 AKX12:AKX15 AUT12:AUT15 BEP12:BEP15 BOL12:BOL15 BYH12:BYH15 CID12:CID15 CRZ12:CRZ15 DBV12:DBV15 DLR12:DLR15 DVN12:DVN15 EFJ12:EFJ15 EPF12:EPF15 EZB12:EZB15 FIX12:FIX15 FST12:FST15 GCP12:GCP15 GML12:GML15 GWH12:GWH15 HGD12:HGD15 HPZ12:HPZ15 HZV12:HZV15 IJR12:IJR15 ITN12:ITN15 JDJ12:JDJ15 JNF12:JNF15 JXB12:JXB15 KGX12:KGX15 KQT12:KQT15 LAP12:LAP15 LKL12:LKL15 LUH12:LUH15 MED12:MED15 MNZ12:MNZ15 MXV12:MXV15 NHR12:NHR15 NRN12:NRN15 OBJ12:OBJ15 OLF12:OLF15 OVB12:OVB15 PEX12:PEX15 POT12:POT15 PYP12:PYP15 QIL12:QIL15 QSH12:QSH15 RCD12:RCD15 RLZ12:RLZ15 RVV12:RVV15 SFR12:SFR15 SPN12:SPN15 SZJ12:SZJ15 TJF12:TJF15 TTB12:TTB15 UCX12:UCX15 UMT12:UMT15 UWP12:UWP15 VGL12:VGL15 VQH12:VQH15 WAD12:WAD15 WJZ12:WJZ15 WTV12:WTV15" xr:uid="{DDB82321-8A08-4573-BF85-F30C5A80ADB4}">
      <formula1>0</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xr:uid="{97B08F5F-86A0-44F6-930B-05E678D88709}">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3F816DD7-FF98-45E7-BD25-1110ADC21CD6}">
      <formula1>"A.2,D.1,D.2,E.1"</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15 QK7:QK15 AAG7:AAG15 AKC7:AKC15 ATY7:ATY15 BDU7:BDU15 BNQ7:BNQ15 BXM7:BXM15 CHI7:CHI15 CRE7:CRE15 DBA7:DBA15 DKW7:DKW15 DUS7:DUS15 EEO7:EEO15 EOK7:EOK15 EYG7:EYG15 FIC7:FIC15 FRY7:FRY15 GBU7:GBU15 GLQ7:GLQ15 GVM7:GVM15 HFI7:HFI15 HPE7:HPE15 HZA7:HZA15 IIW7:IIW15 ISS7:ISS15 JCO7:JCO15 JMK7:JMK15 JWG7:JWG15 KGC7:KGC15 KPY7:KPY15 KZU7:KZU15 LJQ7:LJQ15 LTM7:LTM15 MDI7:MDI15 MNE7:MNE15 MXA7:MXA15 NGW7:NGW15 NQS7:NQS15 OAO7:OAO15 OKK7:OKK15 OUG7:OUG15 PEC7:PEC15 PNY7:PNY15 PXU7:PXU15 QHQ7:QHQ15 QRM7:QRM15 RBI7:RBI15 RLE7:RLE15 RVA7:RVA15 SEW7:SEW15 SOS7:SOS15 SYO7:SYO15 TIK7:TIK15 TSG7:TSG15 UCC7:UCC15 ULY7:ULY15 UVU7:UVU15 VFQ7:VFQ15 VPM7:VPM15 VZI7:VZI15 WJE7:WJE15 WTA7:WTA15" xr:uid="{CFC840BC-B2EE-426C-B379-E43D53A3A7B0}">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5 QQ3:QQ15 AAM3:AAM15 AKI3:AKI15 AUE3:AUE15 BEA3:BEA15 BNW3:BNW15 BXS3:BXS15 CHO3:CHO15 CRK3:CRK15 DBG3:DBG15 DLC3:DLC15 DUY3:DUY15 EEU3:EEU15 EOQ3:EOQ15 EYM3:EYM15 FII3:FII15 FSE3:FSE15 GCA3:GCA15 GLW3:GLW15 GVS3:GVS15 HFO3:HFO15 HPK3:HPK15 HZG3:HZG15 IJC3:IJC15 ISY3:ISY15 JCU3:JCU15 JMQ3:JMQ15 JWM3:JWM15 KGI3:KGI15 KQE3:KQE15 LAA3:LAA15 LJW3:LJW15 LTS3:LTS15 MDO3:MDO15 MNK3:MNK15 MXG3:MXG15 NHC3:NHC15 NQY3:NQY15 OAU3:OAU15 OKQ3:OKQ15 OUM3:OUM15 PEI3:PEI15 POE3:POE15 PYA3:PYA15 QHW3:QHW15 QRS3:QRS15 RBO3:RBO15 RLK3:RLK15 RVG3:RVG15 SFC3:SFC15 SOY3:SOY15 SYU3:SYU15 TIQ3:TIQ15 TSM3:TSM15 UCI3:UCI15 UME3:UME15 UWA3:UWA15 VFW3:VFW15 VPS3:VPS15 VZO3:VZO15 WJK3:WJK15 WTG3:WTG15" xr:uid="{112013C7-F244-4676-809C-8EF0E3474E86}">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15 GQ4:GQ15 QM4:QM15 AAI4:AAI15 AKE4:AKE15 AUA4:AUA15 BDW4:BDW15 BNS4:BNS15 BXO4:BXO15 CHK4:CHK15 CRG4:CRG15 DBC4:DBC15 DKY4:DKY15 DUU4:DUU15 EEQ4:EEQ15 EOM4:EOM15 EYI4:EYI15 FIE4:FIE15 FSA4:FSA15 GBW4:GBW15 GLS4:GLS15 GVO4:GVO15 HFK4:HFK15 HPG4:HPG15 HZC4:HZC15 IIY4:IIY15 ISU4:ISU15 JCQ4:JCQ15 JMM4:JMM15 JWI4:JWI15 KGE4:KGE15 KQA4:KQA15 KZW4:KZW15 LJS4:LJS15 LTO4:LTO15 MDK4:MDK15 MNG4:MNG15 MXC4:MXC15 NGY4:NGY15 NQU4:NQU15 OAQ4:OAQ15 OKM4:OKM15 OUI4:OUI15 PEE4:PEE15 POA4:POA15 PXW4:PXW15 QHS4:QHS15 QRO4:QRO15 RBK4:RBK15 RLG4:RLG15 RVC4:RVC15 SEY4:SEY15 SOU4:SOU15 SYQ4:SYQ15 TIM4:TIM15 TSI4:TSI15 UCE4:UCE15 UMA4:UMA15 UVW4:UVW15 VFS4:VFS15 VPO4:VPO15 VZK4:VZK15 WJG4:WJG15 WTC4:WTC15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15 GP6:GP15 QL6:QL15 AAH6:AAH15 AKD6:AKD15 ATZ6:ATZ15 BDV6:BDV15 BNR6:BNR15 BXN6:BXN15 CHJ6:CHJ15 CRF6:CRF15 DBB6:DBB15 DKX6:DKX15 DUT6:DUT15 EEP6:EEP15 EOL6:EOL15 EYH6:EYH15 FID6:FID15 FRZ6:FRZ15 GBV6:GBV15 GLR6:GLR15 GVN6:GVN15 HFJ6:HFJ15 HPF6:HPF15 HZB6:HZB15 IIX6:IIX15 IST6:IST15 JCP6:JCP15 JML6:JML15 JWH6:JWH15 KGD6:KGD15 KPZ6:KPZ15 KZV6:KZV15 LJR6:LJR15 LTN6:LTN15 MDJ6:MDJ15 MNF6:MNF15 MXB6:MXB15 NGX6:NGX15 NQT6:NQT15 OAP6:OAP15 OKL6:OKL15 OUH6:OUH15 PED6:PED15 PNZ6:PNZ15 PXV6:PXV15 QHR6:QHR15 QRN6:QRN15 RBJ6:RBJ15 RLF6:RLF15 RVB6:RVB15 SEX6:SEX15 SOT6:SOT15 SYP6:SYP15 TIL6:TIL15 TSH6:TSH15 UCD6:UCD15 ULZ6:ULZ15 UVV6:UVV15 VFR6:VFR15 VPN6:VPN15 VZJ6:VZJ15 WJF6:WJF15 WTB6:WTB15 GN6:GN15 QJ6:QJ15 AAF6:AAF15 AKB6:AKB15 ATX6:ATX15 BDT6:BDT15 BNP6:BNP15 BXL6:BXL15 CHH6:CHH15 CRD6:CRD15 DAZ6:DAZ15 DKV6:DKV15 DUR6:DUR15 EEN6:EEN15 EOJ6:EOJ15 EYF6:EYF15 FIB6:FIB15 FRX6:FRX15 GBT6:GBT15 GLP6:GLP15 GVL6:GVL15 HFH6:HFH15 HPD6:HPD15 HYZ6:HYZ15 IIV6:IIV15 ISR6:ISR15 JCN6:JCN15 JMJ6:JMJ15 JWF6:JWF15 KGB6:KGB15 KPX6:KPX15 KZT6:KZT15 LJP6:LJP15 LTL6:LTL15 MDH6:MDH15 MND6:MND15 MWZ6:MWZ15 NGV6:NGV15 NQR6:NQR15 OAN6:OAN15 OKJ6:OKJ15 OUF6:OUF15 PEB6:PEB15 PNX6:PNX15 PXT6:PXT15 QHP6:QHP15 QRL6:QRL15 RBH6:RBH15 RLD6:RLD15 RUZ6:RUZ15 SEV6:SEV15 SOR6:SOR15 SYN6:SYN15 TIJ6:TIJ15 TSF6:TSF15 UCB6:UCB15 ULX6:ULX15 UVT6:UVT15 VFP6:VFP15 VPL6:VPL15 VZH6:VZH15 WJD6:WJD15 WSZ6:WSZ15 IH6:IM15 SD6:SI15 ABZ6:ACE15 ALV6:AMA15 AVR6:AVW15 BFN6:BFS15 BPJ6:BPO15 BZF6:BZK15 CJB6:CJG15 CSX6:CTC15 DCT6:DCY15 DMP6:DMU15 DWL6:DWQ15 EGH6:EGM15 EQD6:EQI15 EZZ6:FAE15 FJV6:FKA15 FTR6:FTW15 GDN6:GDS15 GNJ6:GNO15 GXF6:GXK15 HHB6:HHG15 HQX6:HRC15 IAT6:IAY15 IKP6:IKU15 IUL6:IUQ15 JEH6:JEM15 JOD6:JOI15 JXZ6:JYE15 KHV6:KIA15 KRR6:KRW15 LBN6:LBS15 LLJ6:LLO15 LVF6:LVK15 MFB6:MFG15 MOX6:MPC15 MYT6:MYY15 NIP6:NIU15 NSL6:NSQ15 OCH6:OCM15 OMD6:OMI15 OVZ6:OWE15 PFV6:PGA15 PPR6:PPW15 PZN6:PZS15 QJJ6:QJO15 QTF6:QTK15 RDB6:RDG15 RMX6:RNC15 RWT6:RWY15 SGP6:SGU15 SQL6:SQQ15 TAH6:TAM15 TKD6:TKI15 TTZ6:TUE15 UDV6:UEA15 UNR6:UNW15 UXN6:UXS15 VHJ6:VHO15 VRF6:VRK15 WBB6:WBG15 WKX6:WLC15 WUT6:WUY15 D6:D15 GR6:GS15 QN6:QO15 AAJ6:AAK15 AKF6:AKG15 AUB6:AUC15 BDX6:BDY15 BNT6:BNU15 BXP6:BXQ15 CHL6:CHM15 CRH6:CRI15 DBD6:DBE15 DKZ6:DLA15 DUV6:DUW15 EER6:EES15 EON6:EOO15 EYJ6:EYK15 FIF6:FIG15 FSB6:FSC15 GBX6:GBY15 GLT6:GLU15 GVP6:GVQ15 HFL6:HFM15 HPH6:HPI15 HZD6:HZE15 IIZ6:IJA15 ISV6:ISW15 JCR6:JCS15 JMN6:JMO15 JWJ6:JWK15 KGF6:KGG15 KQB6:KQC15 KZX6:KZY15 LJT6:LJU15 LTP6:LTQ15 MDL6:MDM15 MNH6:MNI15 MXD6:MXE15 NGZ6:NHA15 NQV6:NQW15 OAR6:OAS15 OKN6:OKO15 OUJ6:OUK15 PEF6:PEG15 POB6:POC15 PXX6:PXY15 QHT6:QHU15 QRP6:QRQ15 RBL6:RBM15 RLH6:RLI15 RVD6:RVE15 SEZ6:SFA15 SOV6:SOW15 SYR6:SYS15 TIN6:TIO15 TSJ6:TSK15 UCF6:UCG15 UMB6:UMC15 UVX6:UVY15 VFT6:VFU15 VPP6:VPQ15 VZL6:VZM15 WJH6:WJI15 WTD6:WTE15" xr:uid="{D9015B43-FF3F-4E43-B1AD-014B63269956}">
      <formula1>"---"</formula1>
    </dataValidation>
  </dataValidation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9A5F8-2861-4A4B-83E7-A63F860A6EBA}">
  <sheetPr>
    <tabColor rgb="FFFFFF00"/>
  </sheetPr>
  <dimension ref="A1:H14"/>
  <sheetViews>
    <sheetView topLeftCell="B1" workbookViewId="0">
      <selection activeCell="G9" sqref="G9:H9"/>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8" ht="59.7" customHeight="1" x14ac:dyDescent="0.3">
      <c r="A1" s="12" t="s">
        <v>0</v>
      </c>
      <c r="B1" s="12" t="s">
        <v>1</v>
      </c>
      <c r="C1" s="12" t="s">
        <v>2</v>
      </c>
      <c r="D1" s="13" t="s">
        <v>3</v>
      </c>
      <c r="E1" s="13" t="s">
        <v>4</v>
      </c>
      <c r="F1" s="14" t="s">
        <v>202</v>
      </c>
      <c r="G1" s="14" t="s">
        <v>5</v>
      </c>
      <c r="H1" s="14" t="s">
        <v>651</v>
      </c>
    </row>
    <row r="2" spans="1:8" ht="33.6" customHeight="1" x14ac:dyDescent="0.3">
      <c r="A2" s="2" t="s">
        <v>625</v>
      </c>
      <c r="B2" s="2" t="s">
        <v>626</v>
      </c>
      <c r="C2" s="2" t="s">
        <v>627</v>
      </c>
      <c r="D2" s="3" t="s">
        <v>628</v>
      </c>
      <c r="E2" s="4" t="s">
        <v>642</v>
      </c>
      <c r="F2" s="5">
        <v>500000</v>
      </c>
      <c r="G2" s="5">
        <v>36858.320000000007</v>
      </c>
      <c r="H2" s="5">
        <v>18956.22</v>
      </c>
    </row>
    <row r="3" spans="1:8" ht="33.6" customHeight="1" x14ac:dyDescent="0.3">
      <c r="A3" s="2" t="s">
        <v>625</v>
      </c>
      <c r="B3" s="2" t="s">
        <v>629</v>
      </c>
      <c r="C3" s="2" t="s">
        <v>630</v>
      </c>
      <c r="D3" s="3" t="s">
        <v>631</v>
      </c>
      <c r="E3" s="4" t="s">
        <v>643</v>
      </c>
      <c r="F3" s="5">
        <v>656000</v>
      </c>
      <c r="G3" s="5">
        <v>0</v>
      </c>
      <c r="H3" s="5"/>
    </row>
    <row r="4" spans="1:8" ht="33.6" customHeight="1" x14ac:dyDescent="0.3">
      <c r="A4" s="2" t="s">
        <v>625</v>
      </c>
      <c r="B4" s="2" t="s">
        <v>632</v>
      </c>
      <c r="C4" s="2" t="s">
        <v>633</v>
      </c>
      <c r="D4" s="3" t="s">
        <v>634</v>
      </c>
      <c r="E4" s="4" t="s">
        <v>644</v>
      </c>
      <c r="F4" s="5">
        <v>4234983</v>
      </c>
      <c r="G4" s="5"/>
      <c r="H4" s="5"/>
    </row>
    <row r="5" spans="1:8" ht="33.6" customHeight="1" x14ac:dyDescent="0.3">
      <c r="A5" s="2" t="s">
        <v>625</v>
      </c>
      <c r="B5" s="2" t="s">
        <v>635</v>
      </c>
      <c r="C5" s="2"/>
      <c r="D5" s="3" t="s">
        <v>636</v>
      </c>
      <c r="E5" s="4" t="s">
        <v>645</v>
      </c>
      <c r="F5" s="5">
        <v>2520000</v>
      </c>
      <c r="G5" s="5"/>
      <c r="H5" s="5"/>
    </row>
    <row r="6" spans="1:8" ht="33.6" customHeight="1" x14ac:dyDescent="0.3">
      <c r="A6" s="2" t="s">
        <v>625</v>
      </c>
      <c r="B6" s="2" t="s">
        <v>637</v>
      </c>
      <c r="C6" s="2" t="s">
        <v>638</v>
      </c>
      <c r="D6" s="3" t="s">
        <v>433</v>
      </c>
      <c r="E6" s="4" t="s">
        <v>646</v>
      </c>
      <c r="F6" s="5">
        <v>1512351</v>
      </c>
      <c r="G6" s="5">
        <v>452327.43</v>
      </c>
      <c r="H6" s="5"/>
    </row>
    <row r="7" spans="1:8" ht="33.6" customHeight="1" x14ac:dyDescent="0.3">
      <c r="A7" s="2" t="s">
        <v>625</v>
      </c>
      <c r="B7" s="2" t="s">
        <v>639</v>
      </c>
      <c r="C7" s="2" t="s">
        <v>640</v>
      </c>
      <c r="D7" s="3" t="s">
        <v>641</v>
      </c>
      <c r="E7" s="4" t="s">
        <v>647</v>
      </c>
      <c r="F7" s="5">
        <v>3430000</v>
      </c>
      <c r="G7" s="5">
        <v>220399.89000000013</v>
      </c>
      <c r="H7" s="5"/>
    </row>
    <row r="8" spans="1:8" s="9" customFormat="1" ht="15.6" x14ac:dyDescent="0.3">
      <c r="E8" s="10" t="s">
        <v>205</v>
      </c>
      <c r="F8" s="11">
        <f>SUM(F2:F7)</f>
        <v>12853334</v>
      </c>
      <c r="G8" s="11">
        <f>SUM(G2:G7)</f>
        <v>709585.64000000013</v>
      </c>
      <c r="H8" s="11">
        <f>SUM(H2:H7)</f>
        <v>18956.22</v>
      </c>
    </row>
    <row r="9" spans="1:8" s="6" customFormat="1" ht="15.6" x14ac:dyDescent="0.3">
      <c r="F9" s="8" t="s">
        <v>203</v>
      </c>
      <c r="G9" s="44">
        <f>G8+H8</f>
        <v>728541.8600000001</v>
      </c>
      <c r="H9" s="44"/>
    </row>
    <row r="10" spans="1:8" s="6" customFormat="1" ht="31.2" x14ac:dyDescent="0.3">
      <c r="F10" s="8" t="s">
        <v>204</v>
      </c>
      <c r="G10" s="44">
        <f>13000000-F8</f>
        <v>146666</v>
      </c>
      <c r="H10" s="44"/>
    </row>
    <row r="11" spans="1:8" s="6" customFormat="1" ht="31.2" x14ac:dyDescent="0.3">
      <c r="F11" s="7" t="s">
        <v>650</v>
      </c>
      <c r="G11" s="45">
        <f>G9+G10</f>
        <v>875207.8600000001</v>
      </c>
      <c r="H11" s="45"/>
    </row>
    <row r="14" spans="1:8" x14ac:dyDescent="0.3">
      <c r="F14" s="37">
        <f>F8-G9</f>
        <v>12124792.140000001</v>
      </c>
    </row>
  </sheetData>
  <autoFilter ref="A1:WVN1" xr:uid="{C4F9A5F8-2861-4A4B-83E7-A63F860A6EBA}"/>
  <mergeCells count="3">
    <mergeCell ref="G9:H9"/>
    <mergeCell ref="G10:H10"/>
    <mergeCell ref="G11:H11"/>
  </mergeCells>
  <dataValidations count="21">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7 GQ4:GQ7 QM4:QM7 AAI4:AAI7 AKE4:AKE7 AUA4:AUA7 BDW4:BDW7 BNS4:BNS7 BXO4:BXO7 CHK4:CHK7 CRG4:CRG7 DBC4:DBC7 DKY4:DKY7 DUU4:DUU7 EEQ4:EEQ7 EOM4:EOM7 EYI4:EYI7 FIE4:FIE7 FSA4:FSA7 GBW4:GBW7 GLS4:GLS7 GVO4:GVO7 HFK4:HFK7 HPG4:HPG7 HZC4:HZC7 IIY4:IIY7 ISU4:ISU7 JCQ4:JCQ7 JMM4:JMM7 JWI4:JWI7 KGE4:KGE7 KQA4:KQA7 KZW4:KZW7 LJS4:LJS7 LTO4:LTO7 MDK4:MDK7 MNG4:MNG7 MXC4:MXC7 NGY4:NGY7 NQU4:NQU7 OAQ4:OAQ7 OKM4:OKM7 OUI4:OUI7 PEE4:PEE7 POA4:POA7 PXW4:PXW7 QHS4:QHS7 QRO4:QRO7 RBK4:RBK7 RLG4:RLG7 RVC4:RVC7 SEY4:SEY7 SOU4:SOU7 SYQ4:SYQ7 TIM4:TIM7 TSI4:TSI7 UCE4:UCE7 UMA4:UMA7 UVW4:UVW7 VFS4:VFS7 VPO4:VPO7 VZK4:VZK7 WJG4:WJG7 WTC4:WTC7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7 GP6:GP7 QL6:QL7 AAH6:AAH7 AKD6:AKD7 ATZ6:ATZ7 BDV6:BDV7 BNR6:BNR7 BXN6:BXN7 CHJ6:CHJ7 CRF6:CRF7 DBB6:DBB7 DKX6:DKX7 DUT6:DUT7 EEP6:EEP7 EOL6:EOL7 EYH6:EYH7 FID6:FID7 FRZ6:FRZ7 GBV6:GBV7 GLR6:GLR7 GVN6:GVN7 HFJ6:HFJ7 HPF6:HPF7 HZB6:HZB7 IIX6:IIX7 IST6:IST7 JCP6:JCP7 JML6:JML7 JWH6:JWH7 KGD6:KGD7 KPZ6:KPZ7 KZV6:KZV7 LJR6:LJR7 LTN6:LTN7 MDJ6:MDJ7 MNF6:MNF7 MXB6:MXB7 NGX6:NGX7 NQT6:NQT7 OAP6:OAP7 OKL6:OKL7 OUH6:OUH7 PED6:PED7 PNZ6:PNZ7 PXV6:PXV7 QHR6:QHR7 QRN6:QRN7 RBJ6:RBJ7 RLF6:RLF7 RVB6:RVB7 SEX6:SEX7 SOT6:SOT7 SYP6:SYP7 TIL6:TIL7 TSH6:TSH7 UCD6:UCD7 ULZ6:ULZ7 UVV6:UVV7 VFR6:VFR7 VPN6:VPN7 VZJ6:VZJ7 WJF6:WJF7 WTB6:WTB7 GN6:GN7 QJ6:QJ7 AAF6:AAF7 AKB6:AKB7 ATX6:ATX7 BDT6:BDT7 BNP6:BNP7 BXL6:BXL7 CHH6:CHH7 CRD6:CRD7 DAZ6:DAZ7 DKV6:DKV7 DUR6:DUR7 EEN6:EEN7 EOJ6:EOJ7 EYF6:EYF7 FIB6:FIB7 FRX6:FRX7 GBT6:GBT7 GLP6:GLP7 GVL6:GVL7 HFH6:HFH7 HPD6:HPD7 HYZ6:HYZ7 IIV6:IIV7 ISR6:ISR7 JCN6:JCN7 JMJ6:JMJ7 JWF6:JWF7 KGB6:KGB7 KPX6:KPX7 KZT6:KZT7 LJP6:LJP7 LTL6:LTL7 MDH6:MDH7 MND6:MND7 MWZ6:MWZ7 NGV6:NGV7 NQR6:NQR7 OAN6:OAN7 OKJ6:OKJ7 OUF6:OUF7 PEB6:PEB7 PNX6:PNX7 PXT6:PXT7 QHP6:QHP7 QRL6:QRL7 RBH6:RBH7 RLD6:RLD7 RUZ6:RUZ7 SEV6:SEV7 SOR6:SOR7 SYN6:SYN7 TIJ6:TIJ7 TSF6:TSF7 UCB6:UCB7 ULX6:ULX7 UVT6:UVT7 VFP6:VFP7 VPL6:VPL7 VZH6:VZH7 WJD6:WJD7 WSZ6:WSZ7 IH6:IM7 SD6:SI7 ABZ6:ACE7 ALV6:AMA7 AVR6:AVW7 BFN6:BFS7 BPJ6:BPO7 BZF6:BZK7 CJB6:CJG7 CSX6:CTC7 DCT6:DCY7 DMP6:DMU7 DWL6:DWQ7 EGH6:EGM7 EQD6:EQI7 EZZ6:FAE7 FJV6:FKA7 FTR6:FTW7 GDN6:GDS7 GNJ6:GNO7 GXF6:GXK7 HHB6:HHG7 HQX6:HRC7 IAT6:IAY7 IKP6:IKU7 IUL6:IUQ7 JEH6:JEM7 JOD6:JOI7 JXZ6:JYE7 KHV6:KIA7 KRR6:KRW7 LBN6:LBS7 LLJ6:LLO7 LVF6:LVK7 MFB6:MFG7 MOX6:MPC7 MYT6:MYY7 NIP6:NIU7 NSL6:NSQ7 OCH6:OCM7 OMD6:OMI7 OVZ6:OWE7 PFV6:PGA7 PPR6:PPW7 PZN6:PZS7 QJJ6:QJO7 QTF6:QTK7 RDB6:RDG7 RMX6:RNC7 RWT6:RWY7 SGP6:SGU7 SQL6:SQQ7 TAH6:TAM7 TKD6:TKI7 TTZ6:TUE7 UDV6:UEA7 UNR6:UNW7 UXN6:UXS7 VHJ6:VHO7 VRF6:VRK7 WBB6:WBG7 WKX6:WLC7 WUT6:WUY7 D6:D7 GR6:GS7 QN6:QO7 AAJ6:AAK7 AKF6:AKG7 AUB6:AUC7 BDX6:BDY7 BNT6:BNU7 BXP6:BXQ7 CHL6:CHM7 CRH6:CRI7 DBD6:DBE7 DKZ6:DLA7 DUV6:DUW7 EER6:EES7 EON6:EOO7 EYJ6:EYK7 FIF6:FIG7 FSB6:FSC7 GBX6:GBY7 GLT6:GLU7 GVP6:GVQ7 HFL6:HFM7 HPH6:HPI7 HZD6:HZE7 IIZ6:IJA7 ISV6:ISW7 JCR6:JCS7 JMN6:JMO7 JWJ6:JWK7 KGF6:KGG7 KQB6:KQC7 KZX6:KZY7 LJT6:LJU7 LTP6:LTQ7 MDL6:MDM7 MNH6:MNI7 MXD6:MXE7 NGZ6:NHA7 NQV6:NQW7 OAR6:OAS7 OKN6:OKO7 OUJ6:OUK7 PEF6:PEG7 POB6:POC7 PXX6:PXY7 QHT6:QHU7 QRP6:QRQ7 RBL6:RBM7 RLH6:RLI7 RVD6:RVE7 SEZ6:SFA7 SOV6:SOW7 SYR6:SYS7 TIN6:TIO7 TSJ6:TSK7 UCF6:UCG7 UMB6:UMC7 UVX6:UVY7 VFT6:VFU7 VPP6:VPQ7 VZL6:VZM7 WJH6:WJI7 WTD6:WTE7" xr:uid="{B8033C72-41EE-4899-932A-84F87B89C5A0}">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7 QQ3:QQ7 AAM3:AAM7 AKI3:AKI7 AUE3:AUE7 BEA3:BEA7 BNW3:BNW7 BXS3:BXS7 CHO3:CHO7 CRK3:CRK7 DBG3:DBG7 DLC3:DLC7 DUY3:DUY7 EEU3:EEU7 EOQ3:EOQ7 EYM3:EYM7 FII3:FII7 FSE3:FSE7 GCA3:GCA7 GLW3:GLW7 GVS3:GVS7 HFO3:HFO7 HPK3:HPK7 HZG3:HZG7 IJC3:IJC7 ISY3:ISY7 JCU3:JCU7 JMQ3:JMQ7 JWM3:JWM7 KGI3:KGI7 KQE3:KQE7 LAA3:LAA7 LJW3:LJW7 LTS3:LTS7 MDO3:MDO7 MNK3:MNK7 MXG3:MXG7 NHC3:NHC7 NQY3:NQY7 OAU3:OAU7 OKQ3:OKQ7 OUM3:OUM7 PEI3:PEI7 POE3:POE7 PYA3:PYA7 QHW3:QHW7 QRS3:QRS7 RBO3:RBO7 RLK3:RLK7 RVG3:RVG7 SFC3:SFC7 SOY3:SOY7 SYU3:SYU7 TIQ3:TIQ7 TSM3:TSM7 UCI3:UCI7 UME3:UME7 UWA3:UWA7 VFW3:VFW7 VPS3:VPS7 VZO3:VZO7 WJK3:WJK7 WTG3:WTG7" xr:uid="{60748EBD-EF71-4436-A5FE-91B1E322A82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 QK7 AAG7 AKC7 ATY7 BDU7 BNQ7 BXM7 CHI7 CRE7 DBA7 DKW7 DUS7 EEO7 EOK7 EYG7 FIC7 FRY7 GBU7 GLQ7 GVM7 HFI7 HPE7 HZA7 IIW7 ISS7 JCO7 JMK7 JWG7 KGC7 KPY7 KZU7 LJQ7 LTM7 MDI7 MNE7 MXA7 NGW7 NQS7 OAO7 OKK7 OUG7 PEC7 PNY7 PXU7 QHQ7 QRM7 RBI7 RLE7 RVA7 SEW7 SOS7 SYO7 TIK7 TSG7 UCC7 ULY7 UVU7 VFQ7 VPM7 VZI7 WJE7 WTA7" xr:uid="{B6BFF580-9F1B-4381-AE00-2FED2ED34BE5}">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D882F93B-4E95-4D3F-B012-EB799AC1BFAF}">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 RG7 ABC7 AKY7 AUU7 BEQ7 BOM7 BYI7 CIE7 CSA7 DBW7 DLS7 DVO7 EFK7 EPG7 EZC7 FIY7 FSU7 GCQ7 GMM7 GWI7 HGE7 HQA7 HZW7 IJS7 ITO7 JDK7 JNG7 JXC7 KGY7 KQU7 LAQ7 LKM7 LUI7 MEE7 MOA7 MXW7 NHS7 NRO7 OBK7 OLG7 OVC7 PEY7 POU7 PYQ7 QIM7 QSI7 RCE7 RMA7 RVW7 SFS7 SPO7 SZK7 TJG7 TTC7 UCY7 UMU7 UWQ7 VGM7 VQI7 WAE7 WKA7 WTW7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xr:uid="{311F1B48-C998-47B3-B8E4-9FD76C44F00D}">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 RF7 ABB7 AKX7 AUT7 BEP7 BOL7 BYH7 CID7 CRZ7 DBV7 DLR7 DVN7 EFJ7 EPF7 EZB7 FIX7 FST7 GCP7 GML7 GWH7 HGD7 HPZ7 HZV7 IJR7 ITN7 JDJ7 JNF7 JXB7 KGX7 KQT7 LAP7 LKL7 LUH7 MED7 MNZ7 MXV7 NHR7 NRN7 OBJ7 OLF7 OVB7 PEX7 POT7 PYP7 QIL7 QSH7 RCD7 RLZ7 RVV7 SFR7 SPN7 SZJ7 TJF7 TTB7 UCX7 UMT7 UWP7 VGL7 VQH7 WAD7 WJZ7 WTV7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xr:uid="{FE2ED5B1-BD58-4B34-9CEE-C48811E50847}">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 RD7 AAZ7 AKV7 AUR7 BEN7 BOJ7 BYF7 CIB7 CRX7 DBT7 DLP7 DVL7 EFH7 EPD7 EYZ7 FIV7 FSR7 GCN7 GMJ7 GWF7 HGB7 HPX7 HZT7 IJP7 ITL7 JDH7 JND7 JWZ7 KGV7 KQR7 LAN7 LKJ7 LUF7 MEB7 MNX7 MXT7 NHP7 NRL7 OBH7 OLD7 OUZ7 PEV7 POR7 PYN7 QIJ7 QSF7 RCB7 RLX7 RVT7 SFP7 SPL7 SZH7 TJD7 TSZ7 UCV7 UMR7 UWN7 VGJ7 VQF7 WAB7 WJX7 WTT7" xr:uid="{0FAD5736-312A-4F04-9345-8FE6A7048757}">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 RE7 ABA7 AKW7 AUS7 BEO7 BOK7 BYG7 CIC7 CRY7 DBU7 DLQ7 DVM7 EFI7 EPE7 EZA7 FIW7 FSS7 GCO7 GMK7 GWG7 HGC7 HPY7 HZU7 IJQ7 ITM7 JDI7 JNE7 JXA7 KGW7 KQS7 LAO7 LKK7 LUG7 MEC7 MNY7 MXU7 NHQ7 NRM7 OBI7 OLE7 OVA7 PEW7 POS7 PYO7 QIK7 QSG7 RCC7 RLY7 RVU7 SFQ7 SPM7 SZI7 TJE7 TTA7 UCW7 UMS7 UWO7 VGK7 VQG7 WAC7 WJY7 WTU7" xr:uid="{A3B66171-C501-47C7-A367-D88E8B72FA36}">
      <formula1>0</formula1>
      <formula2>0</formula2>
    </dataValidation>
    <dataValidation type="list" operator="equal" allowBlank="1" showErrorMessage="1" sqref="IE2:IE7 SA2:SA7 ABW2:ABW7 ALS2:ALS7 AVO2:AVO7 BFK2:BFK7 BPG2:BPG7 BZC2:BZC7 CIY2:CIY7 CSU2:CSU7 DCQ2:DCQ7 DMM2:DMM7 DWI2:DWI7 EGE2:EGE7 EQA2:EQA7 EZW2:EZW7 FJS2:FJS7 FTO2:FTO7 GDK2:GDK7 GNG2:GNG7 GXC2:GXC7 HGY2:HGY7 HQU2:HQU7 IAQ2:IAQ7 IKM2:IKM7 IUI2:IUI7 JEE2:JEE7 JOA2:JOA7 JXW2:JXW7 KHS2:KHS7 KRO2:KRO7 LBK2:LBK7 LLG2:LLG7 LVC2:LVC7 MEY2:MEY7 MOU2:MOU7 MYQ2:MYQ7 NIM2:NIM7 NSI2:NSI7 OCE2:OCE7 OMA2:OMA7 OVW2:OVW7 PFS2:PFS7 PPO2:PPO7 PZK2:PZK7 QJG2:QJG7 QTC2:QTC7 RCY2:RCY7 RMU2:RMU7 RWQ2:RWQ7 SGM2:SGM7 SQI2:SQI7 TAE2:TAE7 TKA2:TKA7 TTW2:TTW7 UDS2:UDS7 UNO2:UNO7 UXK2:UXK7 VHG2:VHG7 VRC2:VRC7 WAY2:WAY7 WKU2:WKU7 WUQ2:WUQ7" xr:uid="{66AE1429-1742-494F-9F26-64760F9556DF}">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 SC7 ABY7 ALU7 AVQ7 BFM7 BPI7 BZE7 CJA7 CSW7 DCS7 DMO7 DWK7 EGG7 EQC7 EZY7 FJU7 FTQ7 GDM7 GNI7 GXE7 HHA7 HQW7 IAS7 IKO7 IUK7 JEG7 JOC7 JXY7 KHU7 KRQ7 LBM7 LLI7 LVE7 MFA7 MOW7 MYS7 NIO7 NSK7 OCG7 OMC7 OVY7 PFU7 PPQ7 PZM7 QJI7 QTE7 RDA7 RMW7 RWS7 SGO7 SQK7 TAG7 TKC7 TTY7 UDU7 UNQ7 UXM7 VHI7 VRE7 WBA7 WKW7 WUS7" xr:uid="{48A9C300-A07F-487A-AF04-9090664D82EB}">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 GR7 QN7 AAJ7 AKF7 AUB7 BDX7 BNT7 BXP7 CHL7 CRH7 DBD7 DKZ7 DUV7 EER7 EON7 EYJ7 FIF7 FSB7 GBX7 GLT7 GVP7 HFL7 HPH7 HZD7 IIZ7 ISV7 JCR7 JMN7 JWJ7 KGF7 KQB7 KZX7 LJT7 LTP7 MDL7 MNH7 MXD7 NGZ7 NQV7 OAR7 OKN7 OUJ7 PEF7 POB7 PXX7 QHT7 QRP7 RBL7 RLH7 RVD7 SEZ7 SOV7 SYR7 TIN7 TSJ7 UCF7 UMB7 UVX7 VFT7 VPP7 VZL7 WJH7 WTD7" xr:uid="{B8D81202-98BF-42EA-8C82-1E4D55923FB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 QH7 AAD7 AJZ7 ATV7 BDR7 BNN7 BXJ7 CHF7 CRB7 DAX7 DKT7 DUP7 EEL7 EOH7 EYD7 FHZ7 FRV7 GBR7 GLN7 GVJ7 HFF7 HPB7 HYX7 IIT7 ISP7 JCL7 JMH7 JWD7 KFZ7 KPV7 KZR7 LJN7 LTJ7 MDF7 MNB7 MWX7 NGT7 NQP7 OAL7 OKH7 OUD7 PDZ7 PNV7 PXR7 QHN7 QRJ7 RBF7 RLB7 RUX7 SET7 SOP7 SYL7 TIH7 TSD7 UBZ7 ULV7 UVR7 VFN7 VPJ7 VZF7 WJB7 WSX7" xr:uid="{593E071F-28C7-4D9C-8008-FEA37B904533}">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 QG7 AAC7 AJY7 ATU7 BDQ7 BNM7 BXI7 CHE7 CRA7 DAW7 DKS7 DUO7 EEK7 EOG7 EYC7 FHY7 FRU7 GBQ7 GLM7 GVI7 HFE7 HPA7 HYW7 IIS7 ISO7 JCK7 JMG7 JWC7 KFY7 KPU7 KZQ7 LJM7 LTI7 MDE7 MNA7 MWW7 NGS7 NQO7 OAK7 OKG7 OUC7 PDY7 PNU7 PXQ7 QHM7 QRI7 RBE7 RLA7 RUW7 SES7 SOO7 SYK7 TIG7 TSC7 UBY7 ULU7 UVQ7 VFM7 VPI7 VZE7 WJA7 WSW7" xr:uid="{961AA3F1-504E-4738-95A0-F1E1D54B4AA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7 SE7:SF7 ACA7:ACB7 ALW7:ALX7 AVS7:AVT7 BFO7:BFP7 BPK7:BPL7 BZG7:BZH7 CJC7:CJD7 CSY7:CSZ7 DCU7:DCV7 DMQ7:DMR7 DWM7:DWN7 EGI7:EGJ7 EQE7:EQF7 FAA7:FAB7 FJW7:FJX7 FTS7:FTT7 GDO7:GDP7 GNK7:GNL7 GXG7:GXH7 HHC7:HHD7 HQY7:HQZ7 IAU7:IAV7 IKQ7:IKR7 IUM7:IUN7 JEI7:JEJ7 JOE7:JOF7 JYA7:JYB7 KHW7:KHX7 KRS7:KRT7 LBO7:LBP7 LLK7:LLL7 LVG7:LVH7 MFC7:MFD7 MOY7:MOZ7 MYU7:MYV7 NIQ7:NIR7 NSM7:NSN7 OCI7:OCJ7 OME7:OMF7 OWA7:OWB7 PFW7:PFX7 PPS7:PPT7 PZO7:PZP7 QJK7:QJL7 QTG7:QTH7 RDC7:RDD7 RMY7:RMZ7 RWU7:RWV7 SGQ7:SGR7 SQM7:SQN7 TAI7:TAJ7 TKE7:TKF7 TUA7:TUB7 UDW7:UDX7 UNS7:UNT7 UXO7:UXP7 VHK7:VHL7 VRG7:VRH7 WBC7:WBD7 WKY7:WKZ7 WUU7:WUV7" xr:uid="{C10D7438-AA79-4C51-844F-B71CB748CC81}">
      <formula1>0</formula1>
      <formula2>0</formula2>
    </dataValidation>
    <dataValidation type="list" operator="equal" showErrorMessage="1" sqref="GS3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AC52E787-A062-457B-A34B-E619D6EBCCA0}">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 SI7 ACE7 AMA7 AVW7 BFS7 BPO7 BZK7 CJG7 CTC7 DCY7 DMU7 DWQ7 EGM7 EQI7 FAE7 FKA7 FTW7 GDS7 GNO7 GXK7 HHG7 HRC7 IAY7 IKU7 IUQ7 JEM7 JOI7 JYE7 KIA7 KRW7 LBS7 LLO7 LVK7 MFG7 MPC7 MYY7 NIU7 NSQ7 OCM7 OMI7 OWE7 PGA7 PPW7 PZS7 QJO7 QTK7 RDG7 RNC7 RWY7 SGU7 SQQ7 TAM7 TKI7 TUE7 UEA7 UNW7 UXS7 VHO7 VRK7 WBG7 WLC7 WUY7" xr:uid="{7D3351AB-D250-4F35-8A5F-3C4521C55B8C}">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 QT7 AAP7 AKL7 AUH7 BED7 BNZ7 BXV7 CHR7 CRN7 DBJ7 DLF7 DVB7 EEX7 EOT7 EYP7 FIL7 FSH7 GCD7 GLZ7 GVV7 HFR7 HPN7 HZJ7 IJF7 ITB7 JCX7 JMT7 JWP7 KGL7 KQH7 LAD7 LJZ7 LTV7 MDR7 MNN7 MXJ7 NHF7 NRB7 OAX7 OKT7 OUP7 PEL7 POH7 PYD7 QHZ7 QRV7 RBR7 RLN7 RVJ7 SFF7 SPB7 SYX7 TIT7 TSP7 UCL7 UMH7 UWD7 VFZ7 VPV7 VZR7 WJN7 WTJ7 F4" xr:uid="{E0516E6A-0F29-4032-9471-442AC33958B4}">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 QI7 AAE7 AKA7 ATW7 BDS7 BNO7 BXK7 CHG7 CRC7 DAY7 DKU7 DUQ7 EEM7 EOI7 EYE7 FIA7 FRW7 GBS7 GLO7 GVK7 HFG7 HPC7 HYY7 IIU7 ISQ7 JCM7 JMI7 JWE7 KGA7 KPW7 KZS7 LJO7 LTK7 MDG7 MNC7 MWY7 NGU7 NQQ7 OAM7 OKI7 OUE7 PEA7 PNW7 PXS7 QHO7 QRK7 RBG7 RLC7 RUY7 SEU7 SOQ7 SYM7 TII7 TSE7 UCA7 ULW7 UVS7 VFO7 VPK7 VZG7 WJC7 WSY7" xr:uid="{B9CA0C74-8236-4B26-B38C-1D1232018698}">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xr:uid="{9CCEF241-3F67-4AF3-9627-EA6CC5870997}">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xr:uid="{AC37BA42-B366-47A5-B86C-869F91B21CF5}">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4581B86-7837-4E07-B6F0-047716CC5DEA}">
      <formula1>GR3:GR3</formula1>
      <formula2>0</formula2>
    </dataValidation>
  </dataValidation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973CE-FA0D-4524-A816-68F364097C9C}">
  <dimension ref="A1:H134"/>
  <sheetViews>
    <sheetView topLeftCell="A115" workbookViewId="0">
      <selection activeCell="E2" sqref="E2:E125"/>
    </sheetView>
  </sheetViews>
  <sheetFormatPr defaultRowHeight="14.4" x14ac:dyDescent="0.3"/>
  <cols>
    <col min="1" max="1" width="16.77734375" customWidth="1"/>
    <col min="2" max="2" width="16.5546875" customWidth="1"/>
    <col min="3" max="3" width="21" customWidth="1"/>
    <col min="4" max="4" width="36.44140625" customWidth="1"/>
    <col min="5" max="5" width="63" customWidth="1"/>
    <col min="6" max="6" width="24.21875" customWidth="1"/>
    <col min="7" max="8" width="20.21875" customWidth="1"/>
  </cols>
  <sheetData>
    <row r="1" spans="1:8" ht="66" x14ac:dyDescent="0.3">
      <c r="A1" s="12" t="s">
        <v>0</v>
      </c>
      <c r="B1" s="12" t="s">
        <v>1</v>
      </c>
      <c r="C1" s="12" t="s">
        <v>2</v>
      </c>
      <c r="D1" s="13" t="s">
        <v>3</v>
      </c>
      <c r="E1" s="13" t="s">
        <v>4</v>
      </c>
      <c r="F1" s="14" t="s">
        <v>202</v>
      </c>
      <c r="G1" s="14" t="s">
        <v>5</v>
      </c>
      <c r="H1" s="14" t="s">
        <v>651</v>
      </c>
    </row>
    <row r="2" spans="1:8" ht="26.4" x14ac:dyDescent="0.3">
      <c r="A2" s="2" t="s">
        <v>682</v>
      </c>
      <c r="B2" s="2" t="s">
        <v>683</v>
      </c>
      <c r="C2" s="2" t="s">
        <v>684</v>
      </c>
      <c r="D2" s="3" t="s">
        <v>685</v>
      </c>
      <c r="E2" s="4" t="s">
        <v>686</v>
      </c>
      <c r="F2" s="5">
        <v>1090827.6399999999</v>
      </c>
      <c r="G2" s="5">
        <v>59942.339999999851</v>
      </c>
      <c r="H2" s="5"/>
    </row>
    <row r="3" spans="1:8" ht="26.4" x14ac:dyDescent="0.3">
      <c r="A3" s="2" t="s">
        <v>682</v>
      </c>
      <c r="B3" s="2" t="s">
        <v>687</v>
      </c>
      <c r="C3" s="2" t="s">
        <v>688</v>
      </c>
      <c r="D3" s="3" t="s">
        <v>689</v>
      </c>
      <c r="E3" s="4" t="s">
        <v>690</v>
      </c>
      <c r="F3" s="5">
        <v>800000</v>
      </c>
      <c r="G3" s="5">
        <v>19693.810000000056</v>
      </c>
      <c r="H3" s="5"/>
    </row>
    <row r="4" spans="1:8" ht="26.4" x14ac:dyDescent="0.3">
      <c r="A4" s="2" t="s">
        <v>682</v>
      </c>
      <c r="B4" s="2" t="s">
        <v>691</v>
      </c>
      <c r="C4" s="2" t="s">
        <v>692</v>
      </c>
      <c r="D4" s="3" t="s">
        <v>693</v>
      </c>
      <c r="E4" s="4" t="s">
        <v>694</v>
      </c>
      <c r="F4" s="5">
        <v>800000</v>
      </c>
      <c r="G4" s="5">
        <v>0</v>
      </c>
      <c r="H4" s="5"/>
    </row>
    <row r="5" spans="1:8" ht="26.4" x14ac:dyDescent="0.3">
      <c r="A5" s="2" t="s">
        <v>682</v>
      </c>
      <c r="B5" s="2"/>
      <c r="C5" s="2"/>
      <c r="D5" s="3" t="s">
        <v>695</v>
      </c>
      <c r="E5" s="4" t="s">
        <v>696</v>
      </c>
      <c r="F5" s="5">
        <v>2472210.11</v>
      </c>
      <c r="G5" s="5"/>
      <c r="H5" s="5"/>
    </row>
    <row r="6" spans="1:8" ht="39.6" x14ac:dyDescent="0.3">
      <c r="A6" s="2" t="s">
        <v>682</v>
      </c>
      <c r="B6" s="2" t="s">
        <v>697</v>
      </c>
      <c r="C6" s="2" t="s">
        <v>698</v>
      </c>
      <c r="D6" s="3" t="s">
        <v>699</v>
      </c>
      <c r="E6" s="4" t="s">
        <v>700</v>
      </c>
      <c r="F6" s="5">
        <v>2330000</v>
      </c>
      <c r="G6" s="5">
        <v>0</v>
      </c>
      <c r="H6" s="5"/>
    </row>
    <row r="7" spans="1:8" ht="26.4" x14ac:dyDescent="0.3">
      <c r="A7" s="2" t="s">
        <v>682</v>
      </c>
      <c r="B7" s="2" t="s">
        <v>701</v>
      </c>
      <c r="C7" s="2" t="s">
        <v>702</v>
      </c>
      <c r="D7" s="3" t="s">
        <v>703</v>
      </c>
      <c r="E7" s="4" t="s">
        <v>704</v>
      </c>
      <c r="F7" s="5">
        <v>1049812.5</v>
      </c>
      <c r="G7" s="5">
        <v>31949.38</v>
      </c>
      <c r="H7" s="5"/>
    </row>
    <row r="8" spans="1:8" ht="39.6" x14ac:dyDescent="0.3">
      <c r="A8" s="2" t="s">
        <v>682</v>
      </c>
      <c r="B8" s="2" t="s">
        <v>705</v>
      </c>
      <c r="C8" s="2" t="s">
        <v>706</v>
      </c>
      <c r="D8" s="3" t="s">
        <v>707</v>
      </c>
      <c r="E8" s="4" t="s">
        <v>708</v>
      </c>
      <c r="F8" s="5">
        <v>1415711.22</v>
      </c>
      <c r="G8" s="5">
        <v>328572.60999999987</v>
      </c>
      <c r="H8" s="5"/>
    </row>
    <row r="9" spans="1:8" ht="26.4" x14ac:dyDescent="0.3">
      <c r="A9" s="2" t="s">
        <v>682</v>
      </c>
      <c r="B9" s="2" t="s">
        <v>709</v>
      </c>
      <c r="C9" s="2" t="s">
        <v>710</v>
      </c>
      <c r="D9" s="3" t="s">
        <v>711</v>
      </c>
      <c r="E9" s="4" t="s">
        <v>712</v>
      </c>
      <c r="F9" s="5">
        <v>3000000</v>
      </c>
      <c r="G9" s="5">
        <v>33620.790000000037</v>
      </c>
      <c r="H9" s="5"/>
    </row>
    <row r="10" spans="1:8" ht="39.6" x14ac:dyDescent="0.3">
      <c r="A10" s="2" t="s">
        <v>682</v>
      </c>
      <c r="B10" s="2" t="s">
        <v>713</v>
      </c>
      <c r="C10" s="2" t="s">
        <v>714</v>
      </c>
      <c r="D10" s="3" t="s">
        <v>715</v>
      </c>
      <c r="E10" s="4" t="s">
        <v>716</v>
      </c>
      <c r="F10" s="5">
        <v>2950000</v>
      </c>
      <c r="G10" s="5">
        <v>111394.24000000022</v>
      </c>
      <c r="H10" s="5"/>
    </row>
    <row r="11" spans="1:8" ht="26.4" x14ac:dyDescent="0.3">
      <c r="A11" s="2" t="s">
        <v>682</v>
      </c>
      <c r="B11" s="2" t="s">
        <v>717</v>
      </c>
      <c r="C11" s="2" t="s">
        <v>718</v>
      </c>
      <c r="D11" s="3" t="s">
        <v>719</v>
      </c>
      <c r="E11" s="4" t="s">
        <v>720</v>
      </c>
      <c r="F11" s="5">
        <v>3000000</v>
      </c>
      <c r="G11" s="5">
        <v>21521.979999999981</v>
      </c>
      <c r="H11" s="5"/>
    </row>
    <row r="12" spans="1:8" ht="39.6" x14ac:dyDescent="0.3">
      <c r="A12" s="2" t="s">
        <v>682</v>
      </c>
      <c r="B12" s="2" t="s">
        <v>721</v>
      </c>
      <c r="C12" s="2" t="s">
        <v>722</v>
      </c>
      <c r="D12" s="3" t="s">
        <v>723</v>
      </c>
      <c r="E12" s="4" t="s">
        <v>724</v>
      </c>
      <c r="F12" s="5">
        <v>437000</v>
      </c>
      <c r="G12" s="5">
        <v>9619.8699999999953</v>
      </c>
      <c r="H12" s="5"/>
    </row>
    <row r="13" spans="1:8" ht="26.4" x14ac:dyDescent="0.3">
      <c r="A13" s="2" t="s">
        <v>682</v>
      </c>
      <c r="B13" s="2" t="s">
        <v>725</v>
      </c>
      <c r="C13" s="2" t="s">
        <v>726</v>
      </c>
      <c r="D13" s="3" t="s">
        <v>727</v>
      </c>
      <c r="E13" s="4" t="s">
        <v>728</v>
      </c>
      <c r="F13" s="5">
        <v>2006379.57</v>
      </c>
      <c r="G13" s="5"/>
      <c r="H13" s="5"/>
    </row>
    <row r="14" spans="1:8" ht="39.6" x14ac:dyDescent="0.3">
      <c r="A14" s="2" t="s">
        <v>682</v>
      </c>
      <c r="B14" s="2" t="s">
        <v>729</v>
      </c>
      <c r="C14" s="2" t="s">
        <v>730</v>
      </c>
      <c r="D14" s="3" t="s">
        <v>731</v>
      </c>
      <c r="E14" s="4" t="s">
        <v>732</v>
      </c>
      <c r="F14" s="5">
        <v>3000000</v>
      </c>
      <c r="G14" s="5">
        <v>35067.51</v>
      </c>
      <c r="H14" s="5"/>
    </row>
    <row r="15" spans="1:8" ht="52.8" x14ac:dyDescent="0.3">
      <c r="A15" s="2" t="s">
        <v>682</v>
      </c>
      <c r="B15" s="2" t="s">
        <v>733</v>
      </c>
      <c r="C15" s="2" t="s">
        <v>734</v>
      </c>
      <c r="D15" s="3" t="s">
        <v>735</v>
      </c>
      <c r="E15" s="4" t="s">
        <v>736</v>
      </c>
      <c r="F15" s="5">
        <v>1088775.25</v>
      </c>
      <c r="G15" s="5">
        <v>7634.23</v>
      </c>
      <c r="H15" s="5"/>
    </row>
    <row r="16" spans="1:8" ht="26.4" x14ac:dyDescent="0.3">
      <c r="A16" s="2" t="s">
        <v>682</v>
      </c>
      <c r="B16" s="2" t="s">
        <v>737</v>
      </c>
      <c r="C16" s="2" t="s">
        <v>738</v>
      </c>
      <c r="D16" s="3" t="s">
        <v>739</v>
      </c>
      <c r="E16" s="4" t="s">
        <v>740</v>
      </c>
      <c r="F16" s="5">
        <v>1419165</v>
      </c>
      <c r="G16" s="5">
        <v>131721.28000000003</v>
      </c>
      <c r="H16" s="5"/>
    </row>
    <row r="17" spans="1:8" x14ac:dyDescent="0.3">
      <c r="A17" s="2" t="s">
        <v>682</v>
      </c>
      <c r="B17" s="2" t="s">
        <v>741</v>
      </c>
      <c r="C17" s="2" t="s">
        <v>742</v>
      </c>
      <c r="D17" s="3" t="s">
        <v>743</v>
      </c>
      <c r="E17" s="4" t="s">
        <v>744</v>
      </c>
      <c r="F17" s="5">
        <v>408000</v>
      </c>
      <c r="G17" s="5">
        <v>11106.440000000002</v>
      </c>
      <c r="H17" s="5">
        <v>5429.88</v>
      </c>
    </row>
    <row r="18" spans="1:8" ht="26.4" x14ac:dyDescent="0.3">
      <c r="A18" s="2" t="s">
        <v>682</v>
      </c>
      <c r="B18" s="2" t="s">
        <v>745</v>
      </c>
      <c r="C18" s="2" t="s">
        <v>746</v>
      </c>
      <c r="D18" s="3" t="s">
        <v>747</v>
      </c>
      <c r="E18" s="4" t="s">
        <v>748</v>
      </c>
      <c r="F18" s="5">
        <v>3000000</v>
      </c>
      <c r="G18" s="5">
        <v>0</v>
      </c>
      <c r="H18" s="5"/>
    </row>
    <row r="19" spans="1:8" ht="26.4" x14ac:dyDescent="0.3">
      <c r="A19" s="2" t="s">
        <v>682</v>
      </c>
      <c r="B19" s="2" t="s">
        <v>749</v>
      </c>
      <c r="C19" s="2" t="s">
        <v>750</v>
      </c>
      <c r="D19" s="3" t="s">
        <v>751</v>
      </c>
      <c r="E19" s="4" t="s">
        <v>752</v>
      </c>
      <c r="F19" s="5">
        <v>1500000</v>
      </c>
      <c r="G19" s="5">
        <v>12055.379999999888</v>
      </c>
      <c r="H19" s="5"/>
    </row>
    <row r="20" spans="1:8" ht="26.4" x14ac:dyDescent="0.3">
      <c r="A20" s="2" t="s">
        <v>682</v>
      </c>
      <c r="B20" s="2" t="s">
        <v>753</v>
      </c>
      <c r="C20" s="2" t="s">
        <v>754</v>
      </c>
      <c r="D20" s="3" t="s">
        <v>755</v>
      </c>
      <c r="E20" s="4" t="s">
        <v>756</v>
      </c>
      <c r="F20" s="5">
        <v>1200000</v>
      </c>
      <c r="G20" s="5">
        <v>56422.120000000112</v>
      </c>
      <c r="H20" s="5"/>
    </row>
    <row r="21" spans="1:8" ht="26.4" x14ac:dyDescent="0.3">
      <c r="A21" s="2" t="s">
        <v>682</v>
      </c>
      <c r="B21" s="2" t="s">
        <v>757</v>
      </c>
      <c r="C21" s="2" t="s">
        <v>758</v>
      </c>
      <c r="D21" s="3" t="s">
        <v>759</v>
      </c>
      <c r="E21" s="4" t="s">
        <v>760</v>
      </c>
      <c r="F21" s="5">
        <v>3000000</v>
      </c>
      <c r="G21" s="5">
        <v>58354.680000000168</v>
      </c>
      <c r="H21" s="5"/>
    </row>
    <row r="22" spans="1:8" ht="26.4" x14ac:dyDescent="0.3">
      <c r="A22" s="2" t="s">
        <v>682</v>
      </c>
      <c r="B22" s="2" t="s">
        <v>761</v>
      </c>
      <c r="C22" s="2" t="s">
        <v>762</v>
      </c>
      <c r="D22" s="3" t="s">
        <v>763</v>
      </c>
      <c r="E22" s="4" t="s">
        <v>764</v>
      </c>
      <c r="F22" s="5">
        <v>350000</v>
      </c>
      <c r="G22" s="5">
        <v>26268.489999999991</v>
      </c>
      <c r="H22" s="5"/>
    </row>
    <row r="23" spans="1:8" ht="26.4" x14ac:dyDescent="0.3">
      <c r="A23" s="2" t="s">
        <v>682</v>
      </c>
      <c r="B23" s="2" t="s">
        <v>765</v>
      </c>
      <c r="C23" s="2" t="s">
        <v>766</v>
      </c>
      <c r="D23" s="3" t="s">
        <v>767</v>
      </c>
      <c r="E23" s="4" t="s">
        <v>768</v>
      </c>
      <c r="F23" s="5">
        <v>1346072.74</v>
      </c>
      <c r="G23" s="5">
        <v>0</v>
      </c>
      <c r="H23" s="5"/>
    </row>
    <row r="24" spans="1:8" ht="39.6" x14ac:dyDescent="0.3">
      <c r="A24" s="2" t="s">
        <v>682</v>
      </c>
      <c r="B24" s="2" t="s">
        <v>769</v>
      </c>
      <c r="C24" s="2" t="s">
        <v>770</v>
      </c>
      <c r="D24" s="3" t="s">
        <v>771</v>
      </c>
      <c r="E24" s="4" t="s">
        <v>772</v>
      </c>
      <c r="F24" s="5">
        <v>3000000</v>
      </c>
      <c r="G24" s="5">
        <v>121878.12999999989</v>
      </c>
      <c r="H24" s="5"/>
    </row>
    <row r="25" spans="1:8" x14ac:dyDescent="0.3">
      <c r="A25" s="2" t="s">
        <v>682</v>
      </c>
      <c r="B25" s="2" t="s">
        <v>773</v>
      </c>
      <c r="C25" s="2" t="s">
        <v>774</v>
      </c>
      <c r="D25" s="3" t="s">
        <v>775</v>
      </c>
      <c r="E25" s="4" t="s">
        <v>776</v>
      </c>
      <c r="F25" s="5">
        <v>855000</v>
      </c>
      <c r="G25" s="5">
        <v>1552.96</v>
      </c>
      <c r="H25" s="5"/>
    </row>
    <row r="26" spans="1:8" ht="39.6" x14ac:dyDescent="0.3">
      <c r="A26" s="2" t="s">
        <v>682</v>
      </c>
      <c r="B26" s="2" t="s">
        <v>777</v>
      </c>
      <c r="C26" s="2" t="s">
        <v>778</v>
      </c>
      <c r="D26" s="3" t="s">
        <v>779</v>
      </c>
      <c r="E26" s="4" t="s">
        <v>780</v>
      </c>
      <c r="F26" s="5">
        <v>2550906.65</v>
      </c>
      <c r="G26" s="5">
        <v>60348.489999999758</v>
      </c>
      <c r="H26" s="5"/>
    </row>
    <row r="27" spans="1:8" ht="39.6" x14ac:dyDescent="0.3">
      <c r="A27" s="2" t="s">
        <v>682</v>
      </c>
      <c r="B27" s="2" t="s">
        <v>781</v>
      </c>
      <c r="C27" s="2" t="s">
        <v>782</v>
      </c>
      <c r="D27" s="3" t="s">
        <v>783</v>
      </c>
      <c r="E27" s="4" t="s">
        <v>784</v>
      </c>
      <c r="F27" s="5">
        <v>3000000</v>
      </c>
      <c r="G27" s="5">
        <v>15425.410000000149</v>
      </c>
      <c r="H27" s="5"/>
    </row>
    <row r="28" spans="1:8" ht="39.6" x14ac:dyDescent="0.3">
      <c r="A28" s="2" t="s">
        <v>682</v>
      </c>
      <c r="B28" s="2" t="s">
        <v>785</v>
      </c>
      <c r="C28" s="2" t="s">
        <v>786</v>
      </c>
      <c r="D28" s="3" t="s">
        <v>787</v>
      </c>
      <c r="E28" s="4" t="s">
        <v>788</v>
      </c>
      <c r="F28" s="5">
        <v>1311801.3999999999</v>
      </c>
      <c r="G28" s="5"/>
      <c r="H28" s="5"/>
    </row>
    <row r="29" spans="1:8" ht="26.4" x14ac:dyDescent="0.3">
      <c r="A29" s="2" t="s">
        <v>682</v>
      </c>
      <c r="B29" s="2" t="s">
        <v>789</v>
      </c>
      <c r="C29" s="2" t="s">
        <v>790</v>
      </c>
      <c r="D29" s="3" t="s">
        <v>791</v>
      </c>
      <c r="E29" s="4" t="s">
        <v>792</v>
      </c>
      <c r="F29" s="5">
        <v>362467.05</v>
      </c>
      <c r="G29" s="5">
        <v>22968</v>
      </c>
      <c r="H29" s="5"/>
    </row>
    <row r="30" spans="1:8" ht="26.4" x14ac:dyDescent="0.3">
      <c r="A30" s="2" t="s">
        <v>682</v>
      </c>
      <c r="B30" s="2" t="s">
        <v>793</v>
      </c>
      <c r="C30" s="2" t="s">
        <v>794</v>
      </c>
      <c r="D30" s="3" t="s">
        <v>795</v>
      </c>
      <c r="E30" s="4" t="s">
        <v>796</v>
      </c>
      <c r="F30" s="5">
        <v>1419028.19</v>
      </c>
      <c r="G30" s="5">
        <v>91526.639999999898</v>
      </c>
      <c r="H30" s="5"/>
    </row>
    <row r="31" spans="1:8" ht="26.4" x14ac:dyDescent="0.3">
      <c r="A31" s="2" t="s">
        <v>682</v>
      </c>
      <c r="B31" s="2"/>
      <c r="C31" s="2"/>
      <c r="D31" s="3" t="s">
        <v>797</v>
      </c>
      <c r="E31" s="4" t="s">
        <v>798</v>
      </c>
      <c r="F31" s="5">
        <v>1391303.34</v>
      </c>
      <c r="G31" s="5"/>
      <c r="H31" s="5"/>
    </row>
    <row r="32" spans="1:8" ht="39.6" x14ac:dyDescent="0.3">
      <c r="A32" s="2" t="s">
        <v>682</v>
      </c>
      <c r="B32" s="2" t="s">
        <v>799</v>
      </c>
      <c r="C32" s="2" t="s">
        <v>800</v>
      </c>
      <c r="D32" s="3" t="s">
        <v>801</v>
      </c>
      <c r="E32" s="4" t="s">
        <v>802</v>
      </c>
      <c r="F32" s="5">
        <v>3000000</v>
      </c>
      <c r="G32" s="5">
        <v>5561.0299999997951</v>
      </c>
      <c r="H32" s="5"/>
    </row>
    <row r="33" spans="1:8" ht="52.8" x14ac:dyDescent="0.3">
      <c r="A33" s="2" t="s">
        <v>682</v>
      </c>
      <c r="B33" s="2" t="s">
        <v>803</v>
      </c>
      <c r="C33" s="2" t="s">
        <v>804</v>
      </c>
      <c r="D33" s="3" t="s">
        <v>805</v>
      </c>
      <c r="E33" s="4" t="s">
        <v>806</v>
      </c>
      <c r="F33" s="5">
        <v>3000000</v>
      </c>
      <c r="G33" s="5">
        <v>22653.740000000224</v>
      </c>
      <c r="H33" s="5"/>
    </row>
    <row r="34" spans="1:8" x14ac:dyDescent="0.3">
      <c r="A34" s="2" t="s">
        <v>682</v>
      </c>
      <c r="B34" s="2" t="s">
        <v>807</v>
      </c>
      <c r="C34" s="2" t="s">
        <v>808</v>
      </c>
      <c r="D34" s="3" t="s">
        <v>809</v>
      </c>
      <c r="E34" s="4" t="s">
        <v>810</v>
      </c>
      <c r="F34" s="5">
        <v>735413.14</v>
      </c>
      <c r="G34" s="5">
        <v>30154.410000000033</v>
      </c>
      <c r="H34" s="5"/>
    </row>
    <row r="35" spans="1:8" ht="26.4" x14ac:dyDescent="0.3">
      <c r="A35" s="2" t="s">
        <v>682</v>
      </c>
      <c r="B35" s="2" t="s">
        <v>811</v>
      </c>
      <c r="C35" s="2" t="s">
        <v>812</v>
      </c>
      <c r="D35" s="3" t="s">
        <v>809</v>
      </c>
      <c r="E35" s="4" t="s">
        <v>813</v>
      </c>
      <c r="F35" s="5">
        <v>522853.23</v>
      </c>
      <c r="G35" s="5">
        <v>16685.630000000005</v>
      </c>
      <c r="H35" s="5"/>
    </row>
    <row r="36" spans="1:8" ht="26.4" x14ac:dyDescent="0.3">
      <c r="A36" s="2" t="s">
        <v>682</v>
      </c>
      <c r="B36" s="2" t="s">
        <v>814</v>
      </c>
      <c r="C36" s="2" t="s">
        <v>815</v>
      </c>
      <c r="D36" s="3" t="s">
        <v>809</v>
      </c>
      <c r="E36" s="4" t="s">
        <v>816</v>
      </c>
      <c r="F36" s="5">
        <v>551877</v>
      </c>
      <c r="G36" s="5">
        <v>30385.539999999979</v>
      </c>
      <c r="H36" s="5"/>
    </row>
    <row r="37" spans="1:8" ht="52.8" x14ac:dyDescent="0.3">
      <c r="A37" s="2" t="s">
        <v>682</v>
      </c>
      <c r="B37" s="2" t="s">
        <v>817</v>
      </c>
      <c r="C37" s="2" t="s">
        <v>818</v>
      </c>
      <c r="D37" s="3" t="s">
        <v>819</v>
      </c>
      <c r="E37" s="4" t="s">
        <v>820</v>
      </c>
      <c r="F37" s="5">
        <v>2825000</v>
      </c>
      <c r="G37" s="5">
        <v>41252.479999999981</v>
      </c>
      <c r="H37" s="5"/>
    </row>
    <row r="38" spans="1:8" ht="39.6" x14ac:dyDescent="0.3">
      <c r="A38" s="2" t="s">
        <v>682</v>
      </c>
      <c r="B38" s="2" t="s">
        <v>821</v>
      </c>
      <c r="C38" s="2" t="s">
        <v>822</v>
      </c>
      <c r="D38" s="3" t="s">
        <v>823</v>
      </c>
      <c r="E38" s="4" t="s">
        <v>824</v>
      </c>
      <c r="F38" s="5">
        <v>850000</v>
      </c>
      <c r="G38" s="5">
        <v>17391.180000000051</v>
      </c>
      <c r="H38" s="5"/>
    </row>
    <row r="39" spans="1:8" ht="26.4" x14ac:dyDescent="0.3">
      <c r="A39" s="2" t="s">
        <v>682</v>
      </c>
      <c r="B39" s="2" t="s">
        <v>825</v>
      </c>
      <c r="C39" s="2" t="s">
        <v>826</v>
      </c>
      <c r="D39" s="3" t="s">
        <v>827</v>
      </c>
      <c r="E39" s="4" t="s">
        <v>828</v>
      </c>
      <c r="F39" s="5">
        <v>1445182.8</v>
      </c>
      <c r="G39" s="5">
        <v>0</v>
      </c>
      <c r="H39" s="5"/>
    </row>
    <row r="40" spans="1:8" x14ac:dyDescent="0.3">
      <c r="A40" s="2" t="s">
        <v>682</v>
      </c>
      <c r="B40" s="2" t="s">
        <v>829</v>
      </c>
      <c r="C40" s="2" t="s">
        <v>830</v>
      </c>
      <c r="D40" s="3" t="s">
        <v>831</v>
      </c>
      <c r="E40" s="4" t="s">
        <v>832</v>
      </c>
      <c r="F40" s="5">
        <v>1400000</v>
      </c>
      <c r="G40" s="5">
        <v>17504.469999999972</v>
      </c>
      <c r="H40" s="5"/>
    </row>
    <row r="41" spans="1:8" ht="26.4" x14ac:dyDescent="0.3">
      <c r="A41" s="2" t="s">
        <v>682</v>
      </c>
      <c r="B41" s="2" t="s">
        <v>833</v>
      </c>
      <c r="C41" s="2" t="s">
        <v>834</v>
      </c>
      <c r="D41" s="3" t="s">
        <v>835</v>
      </c>
      <c r="E41" s="4" t="s">
        <v>836</v>
      </c>
      <c r="F41" s="5">
        <v>3000000</v>
      </c>
      <c r="G41" s="5">
        <v>24962.029999999795</v>
      </c>
      <c r="H41" s="5"/>
    </row>
    <row r="42" spans="1:8" x14ac:dyDescent="0.3">
      <c r="A42" s="2" t="s">
        <v>682</v>
      </c>
      <c r="B42" s="2" t="s">
        <v>837</v>
      </c>
      <c r="C42" s="2" t="s">
        <v>838</v>
      </c>
      <c r="D42" s="3" t="s">
        <v>839</v>
      </c>
      <c r="E42" s="4" t="s">
        <v>840</v>
      </c>
      <c r="F42" s="5">
        <v>400000</v>
      </c>
      <c r="G42" s="5">
        <v>21604.309999999998</v>
      </c>
      <c r="H42" s="5"/>
    </row>
    <row r="43" spans="1:8" ht="26.4" x14ac:dyDescent="0.3">
      <c r="A43" s="2" t="s">
        <v>682</v>
      </c>
      <c r="B43" s="2" t="s">
        <v>841</v>
      </c>
      <c r="C43" s="2" t="s">
        <v>842</v>
      </c>
      <c r="D43" s="3" t="s">
        <v>843</v>
      </c>
      <c r="E43" s="4" t="s">
        <v>844</v>
      </c>
      <c r="F43" s="5">
        <v>2695579.68</v>
      </c>
      <c r="G43" s="5"/>
      <c r="H43" s="5"/>
    </row>
    <row r="44" spans="1:8" ht="39.6" x14ac:dyDescent="0.3">
      <c r="A44" s="2" t="s">
        <v>682</v>
      </c>
      <c r="B44" s="2" t="s">
        <v>845</v>
      </c>
      <c r="C44" s="2" t="s">
        <v>846</v>
      </c>
      <c r="D44" s="3" t="s">
        <v>847</v>
      </c>
      <c r="E44" s="4" t="s">
        <v>848</v>
      </c>
      <c r="F44" s="5">
        <v>1400000</v>
      </c>
      <c r="G44" s="5">
        <v>0</v>
      </c>
      <c r="H44" s="5"/>
    </row>
    <row r="45" spans="1:8" ht="26.4" x14ac:dyDescent="0.3">
      <c r="A45" s="2" t="s">
        <v>682</v>
      </c>
      <c r="B45" s="2" t="s">
        <v>849</v>
      </c>
      <c r="C45" s="2" t="s">
        <v>850</v>
      </c>
      <c r="D45" s="3" t="s">
        <v>851</v>
      </c>
      <c r="E45" s="4" t="s">
        <v>852</v>
      </c>
      <c r="F45" s="5">
        <v>1445458.07</v>
      </c>
      <c r="G45" s="5">
        <v>136217.91000000015</v>
      </c>
      <c r="H45" s="5"/>
    </row>
    <row r="46" spans="1:8" ht="39.6" x14ac:dyDescent="0.3">
      <c r="A46" s="2" t="s">
        <v>682</v>
      </c>
      <c r="B46" s="2" t="s">
        <v>853</v>
      </c>
      <c r="C46" s="2" t="s">
        <v>854</v>
      </c>
      <c r="D46" s="3" t="s">
        <v>855</v>
      </c>
      <c r="E46" s="4" t="s">
        <v>856</v>
      </c>
      <c r="F46" s="5">
        <v>1442000</v>
      </c>
      <c r="G46" s="5">
        <v>168732.89999999991</v>
      </c>
      <c r="H46" s="5"/>
    </row>
    <row r="47" spans="1:8" x14ac:dyDescent="0.3">
      <c r="A47" s="2" t="s">
        <v>682</v>
      </c>
      <c r="B47" s="2" t="s">
        <v>857</v>
      </c>
      <c r="C47" s="2" t="s">
        <v>858</v>
      </c>
      <c r="D47" s="3" t="s">
        <v>859</v>
      </c>
      <c r="E47" s="4" t="s">
        <v>860</v>
      </c>
      <c r="F47" s="5">
        <v>724435</v>
      </c>
      <c r="G47" s="5"/>
      <c r="H47" s="5"/>
    </row>
    <row r="48" spans="1:8" ht="26.4" x14ac:dyDescent="0.3">
      <c r="A48" s="2" t="s">
        <v>682</v>
      </c>
      <c r="B48" s="2" t="s">
        <v>861</v>
      </c>
      <c r="C48" s="2" t="s">
        <v>862</v>
      </c>
      <c r="D48" s="3" t="s">
        <v>863</v>
      </c>
      <c r="E48" s="4" t="s">
        <v>864</v>
      </c>
      <c r="F48" s="5">
        <v>2327197.04</v>
      </c>
      <c r="G48" s="5">
        <v>211747.12999999989</v>
      </c>
      <c r="H48" s="5"/>
    </row>
    <row r="49" spans="1:8" ht="26.4" x14ac:dyDescent="0.3">
      <c r="A49" s="2" t="s">
        <v>682</v>
      </c>
      <c r="B49" s="2" t="s">
        <v>865</v>
      </c>
      <c r="C49" s="2" t="s">
        <v>866</v>
      </c>
      <c r="D49" s="3" t="s">
        <v>867</v>
      </c>
      <c r="E49" s="4" t="s">
        <v>868</v>
      </c>
      <c r="F49" s="5">
        <v>985000</v>
      </c>
      <c r="G49" s="5">
        <v>2239.7700000000186</v>
      </c>
      <c r="H49" s="5"/>
    </row>
    <row r="50" spans="1:8" ht="26.4" x14ac:dyDescent="0.3">
      <c r="A50" s="2" t="s">
        <v>682</v>
      </c>
      <c r="B50" s="2" t="s">
        <v>869</v>
      </c>
      <c r="C50" s="2" t="s">
        <v>870</v>
      </c>
      <c r="D50" s="3" t="s">
        <v>871</v>
      </c>
      <c r="E50" s="4" t="s">
        <v>872</v>
      </c>
      <c r="F50" s="5">
        <v>1300000</v>
      </c>
      <c r="G50" s="5">
        <v>0</v>
      </c>
      <c r="H50" s="5"/>
    </row>
    <row r="51" spans="1:8" x14ac:dyDescent="0.3">
      <c r="A51" s="2" t="s">
        <v>682</v>
      </c>
      <c r="B51" s="2" t="s">
        <v>873</v>
      </c>
      <c r="C51" s="2" t="s">
        <v>874</v>
      </c>
      <c r="D51" s="3" t="s">
        <v>875</v>
      </c>
      <c r="E51" s="4" t="s">
        <v>876</v>
      </c>
      <c r="F51" s="5">
        <v>450000</v>
      </c>
      <c r="G51" s="5">
        <v>7860.99</v>
      </c>
      <c r="H51" s="5"/>
    </row>
    <row r="52" spans="1:8" ht="26.4" x14ac:dyDescent="0.3">
      <c r="A52" s="2" t="s">
        <v>682</v>
      </c>
      <c r="B52" s="2" t="s">
        <v>877</v>
      </c>
      <c r="C52" s="2" t="s">
        <v>878</v>
      </c>
      <c r="D52" s="3" t="s">
        <v>879</v>
      </c>
      <c r="E52" s="4" t="s">
        <v>880</v>
      </c>
      <c r="F52" s="5">
        <v>1001883.47</v>
      </c>
      <c r="G52" s="5">
        <v>117257.65000000002</v>
      </c>
      <c r="H52" s="5"/>
    </row>
    <row r="53" spans="1:8" ht="39.6" x14ac:dyDescent="0.3">
      <c r="A53" s="2" t="s">
        <v>682</v>
      </c>
      <c r="B53" s="2" t="s">
        <v>881</v>
      </c>
      <c r="C53" s="2" t="s">
        <v>882</v>
      </c>
      <c r="D53" s="3" t="s">
        <v>883</v>
      </c>
      <c r="E53" s="4" t="s">
        <v>884</v>
      </c>
      <c r="F53" s="5">
        <v>997605.92</v>
      </c>
      <c r="G53" s="5">
        <v>0</v>
      </c>
      <c r="H53" s="5"/>
    </row>
    <row r="54" spans="1:8" ht="39.6" x14ac:dyDescent="0.3">
      <c r="A54" s="2" t="s">
        <v>682</v>
      </c>
      <c r="B54" s="2" t="s">
        <v>885</v>
      </c>
      <c r="C54" s="2" t="s">
        <v>886</v>
      </c>
      <c r="D54" s="3" t="s">
        <v>887</v>
      </c>
      <c r="E54" s="4" t="s">
        <v>888</v>
      </c>
      <c r="F54" s="5">
        <v>1389123.72</v>
      </c>
      <c r="G54" s="5">
        <v>0</v>
      </c>
      <c r="H54" s="5"/>
    </row>
    <row r="55" spans="1:8" ht="39.6" x14ac:dyDescent="0.3">
      <c r="A55" s="2" t="s">
        <v>682</v>
      </c>
      <c r="B55" s="2" t="s">
        <v>889</v>
      </c>
      <c r="C55" s="2" t="s">
        <v>890</v>
      </c>
      <c r="D55" s="3" t="s">
        <v>891</v>
      </c>
      <c r="E55" s="4" t="s">
        <v>892</v>
      </c>
      <c r="F55" s="5">
        <v>2480000</v>
      </c>
      <c r="G55" s="5">
        <v>0</v>
      </c>
      <c r="H55" s="5"/>
    </row>
    <row r="56" spans="1:8" ht="52.8" x14ac:dyDescent="0.3">
      <c r="A56" s="2" t="s">
        <v>682</v>
      </c>
      <c r="B56" s="2" t="s">
        <v>893</v>
      </c>
      <c r="C56" s="2" t="s">
        <v>894</v>
      </c>
      <c r="D56" s="3" t="s">
        <v>895</v>
      </c>
      <c r="E56" s="4" t="s">
        <v>896</v>
      </c>
      <c r="F56" s="5">
        <v>1940000</v>
      </c>
      <c r="G56" s="5">
        <v>53552.300000000047</v>
      </c>
      <c r="H56" s="5"/>
    </row>
    <row r="57" spans="1:8" ht="39.6" x14ac:dyDescent="0.3">
      <c r="A57" s="2" t="s">
        <v>682</v>
      </c>
      <c r="B57" s="2" t="s">
        <v>897</v>
      </c>
      <c r="C57" s="2" t="s">
        <v>898</v>
      </c>
      <c r="D57" s="3" t="s">
        <v>899</v>
      </c>
      <c r="E57" s="4" t="s">
        <v>900</v>
      </c>
      <c r="F57" s="5">
        <v>3000000</v>
      </c>
      <c r="G57" s="5">
        <v>22168.970000000205</v>
      </c>
      <c r="H57" s="5"/>
    </row>
    <row r="58" spans="1:8" ht="39.6" x14ac:dyDescent="0.3">
      <c r="A58" s="2" t="s">
        <v>682</v>
      </c>
      <c r="B58" s="2" t="s">
        <v>901</v>
      </c>
      <c r="C58" s="2" t="s">
        <v>902</v>
      </c>
      <c r="D58" s="3" t="s">
        <v>903</v>
      </c>
      <c r="E58" s="4" t="s">
        <v>904</v>
      </c>
      <c r="F58" s="5">
        <v>999000.21</v>
      </c>
      <c r="G58" s="5">
        <v>3307.9899999999907</v>
      </c>
      <c r="H58" s="5"/>
    </row>
    <row r="59" spans="1:8" ht="26.4" x14ac:dyDescent="0.3">
      <c r="A59" s="2" t="s">
        <v>682</v>
      </c>
      <c r="B59" s="2" t="s">
        <v>905</v>
      </c>
      <c r="C59" s="2" t="s">
        <v>906</v>
      </c>
      <c r="D59" s="3" t="s">
        <v>907</v>
      </c>
      <c r="E59" s="4" t="s">
        <v>908</v>
      </c>
      <c r="F59" s="5">
        <v>545380.51</v>
      </c>
      <c r="G59" s="5">
        <v>40097.799999999988</v>
      </c>
      <c r="H59" s="5"/>
    </row>
    <row r="60" spans="1:8" ht="26.4" x14ac:dyDescent="0.3">
      <c r="A60" s="2" t="s">
        <v>682</v>
      </c>
      <c r="B60" s="2" t="s">
        <v>909</v>
      </c>
      <c r="C60" s="2" t="s">
        <v>910</v>
      </c>
      <c r="D60" s="3" t="s">
        <v>911</v>
      </c>
      <c r="E60" s="4" t="s">
        <v>912</v>
      </c>
      <c r="F60" s="5">
        <v>1300000</v>
      </c>
      <c r="G60" s="5">
        <v>8867.4899999999907</v>
      </c>
      <c r="H60" s="5"/>
    </row>
    <row r="61" spans="1:8" ht="39.6" x14ac:dyDescent="0.3">
      <c r="A61" s="2" t="s">
        <v>682</v>
      </c>
      <c r="B61" s="2" t="s">
        <v>913</v>
      </c>
      <c r="C61" s="2" t="s">
        <v>914</v>
      </c>
      <c r="D61" s="3" t="s">
        <v>915</v>
      </c>
      <c r="E61" s="4" t="s">
        <v>916</v>
      </c>
      <c r="F61" s="5">
        <v>1248342.21</v>
      </c>
      <c r="G61" s="5">
        <v>80709.929999999935</v>
      </c>
      <c r="H61" s="5"/>
    </row>
    <row r="62" spans="1:8" ht="39.6" x14ac:dyDescent="0.3">
      <c r="A62" s="2" t="s">
        <v>682</v>
      </c>
      <c r="B62" s="2" t="s">
        <v>917</v>
      </c>
      <c r="C62" s="2" t="s">
        <v>918</v>
      </c>
      <c r="D62" s="3" t="s">
        <v>919</v>
      </c>
      <c r="E62" s="4" t="s">
        <v>920</v>
      </c>
      <c r="F62" s="5">
        <v>1219182.2</v>
      </c>
      <c r="G62" s="5">
        <v>0</v>
      </c>
      <c r="H62" s="5"/>
    </row>
    <row r="63" spans="1:8" ht="26.4" x14ac:dyDescent="0.3">
      <c r="A63" s="2" t="s">
        <v>682</v>
      </c>
      <c r="B63" s="2" t="s">
        <v>921</v>
      </c>
      <c r="C63" s="2" t="s">
        <v>922</v>
      </c>
      <c r="D63" s="3" t="s">
        <v>923</v>
      </c>
      <c r="E63" s="4" t="s">
        <v>924</v>
      </c>
      <c r="F63" s="5">
        <v>3000000</v>
      </c>
      <c r="G63" s="5">
        <v>0</v>
      </c>
      <c r="H63" s="5"/>
    </row>
    <row r="64" spans="1:8" ht="26.4" x14ac:dyDescent="0.3">
      <c r="A64" s="2" t="s">
        <v>682</v>
      </c>
      <c r="B64" s="2" t="s">
        <v>925</v>
      </c>
      <c r="C64" s="2" t="s">
        <v>926</v>
      </c>
      <c r="D64" s="3" t="s">
        <v>927</v>
      </c>
      <c r="E64" s="4" t="s">
        <v>928</v>
      </c>
      <c r="F64" s="5">
        <v>999524.34</v>
      </c>
      <c r="G64" s="5">
        <v>0</v>
      </c>
      <c r="H64" s="5"/>
    </row>
    <row r="65" spans="1:8" x14ac:dyDescent="0.3">
      <c r="A65" s="2" t="s">
        <v>682</v>
      </c>
      <c r="B65" s="2" t="s">
        <v>929</v>
      </c>
      <c r="C65" s="2" t="s">
        <v>930</v>
      </c>
      <c r="D65" s="3" t="s">
        <v>931</v>
      </c>
      <c r="E65" s="4" t="s">
        <v>932</v>
      </c>
      <c r="F65" s="5">
        <v>950000</v>
      </c>
      <c r="G65" s="5">
        <v>0</v>
      </c>
      <c r="H65" s="5"/>
    </row>
    <row r="66" spans="1:8" ht="66" x14ac:dyDescent="0.3">
      <c r="A66" s="2" t="s">
        <v>682</v>
      </c>
      <c r="B66" s="2" t="s">
        <v>933</v>
      </c>
      <c r="C66" s="2" t="s">
        <v>934</v>
      </c>
      <c r="D66" s="3" t="s">
        <v>935</v>
      </c>
      <c r="E66" s="4" t="s">
        <v>936</v>
      </c>
      <c r="F66" s="5">
        <v>3000000</v>
      </c>
      <c r="G66" s="5">
        <v>24539.839999999851</v>
      </c>
      <c r="H66" s="5"/>
    </row>
    <row r="67" spans="1:8" ht="26.4" x14ac:dyDescent="0.3">
      <c r="A67" s="2" t="s">
        <v>682</v>
      </c>
      <c r="B67" s="2" t="s">
        <v>937</v>
      </c>
      <c r="C67" s="2" t="s">
        <v>938</v>
      </c>
      <c r="D67" s="3" t="s">
        <v>939</v>
      </c>
      <c r="E67" s="4" t="s">
        <v>940</v>
      </c>
      <c r="F67" s="5">
        <v>2000000</v>
      </c>
      <c r="G67" s="5"/>
      <c r="H67" s="5"/>
    </row>
    <row r="68" spans="1:8" ht="26.4" x14ac:dyDescent="0.3">
      <c r="A68" s="2" t="s">
        <v>682</v>
      </c>
      <c r="B68" s="2" t="s">
        <v>941</v>
      </c>
      <c r="C68" s="2" t="s">
        <v>942</v>
      </c>
      <c r="D68" s="3" t="s">
        <v>943</v>
      </c>
      <c r="E68" s="4" t="s">
        <v>944</v>
      </c>
      <c r="F68" s="5">
        <v>3000000</v>
      </c>
      <c r="G68" s="5">
        <v>33066.870000000112</v>
      </c>
      <c r="H68" s="5"/>
    </row>
    <row r="69" spans="1:8" ht="26.4" x14ac:dyDescent="0.3">
      <c r="A69" s="2" t="s">
        <v>682</v>
      </c>
      <c r="B69" s="2" t="s">
        <v>945</v>
      </c>
      <c r="C69" s="2" t="s">
        <v>946</v>
      </c>
      <c r="D69" s="3" t="s">
        <v>947</v>
      </c>
      <c r="E69" s="4" t="s">
        <v>948</v>
      </c>
      <c r="F69" s="5">
        <v>3000000</v>
      </c>
      <c r="G69" s="5">
        <v>70244.75</v>
      </c>
      <c r="H69" s="5"/>
    </row>
    <row r="70" spans="1:8" ht="26.4" x14ac:dyDescent="0.3">
      <c r="A70" s="2" t="s">
        <v>682</v>
      </c>
      <c r="B70" s="2" t="s">
        <v>949</v>
      </c>
      <c r="C70" s="2" t="s">
        <v>950</v>
      </c>
      <c r="D70" s="3" t="s">
        <v>951</v>
      </c>
      <c r="E70" s="4" t="s">
        <v>952</v>
      </c>
      <c r="F70" s="5">
        <v>636000</v>
      </c>
      <c r="G70" s="5">
        <v>26205.75</v>
      </c>
      <c r="H70" s="5"/>
    </row>
    <row r="71" spans="1:8" ht="26.4" x14ac:dyDescent="0.3">
      <c r="A71" s="2" t="s">
        <v>682</v>
      </c>
      <c r="B71" s="2" t="s">
        <v>953</v>
      </c>
      <c r="C71" s="2" t="s">
        <v>954</v>
      </c>
      <c r="D71" s="3" t="s">
        <v>955</v>
      </c>
      <c r="E71" s="4" t="s">
        <v>956</v>
      </c>
      <c r="F71" s="5">
        <v>1245575.04</v>
      </c>
      <c r="G71" s="5">
        <v>11160</v>
      </c>
      <c r="H71" s="5"/>
    </row>
    <row r="72" spans="1:8" ht="26.4" x14ac:dyDescent="0.3">
      <c r="A72" s="2" t="s">
        <v>682</v>
      </c>
      <c r="B72" s="2" t="s">
        <v>957</v>
      </c>
      <c r="C72" s="2" t="s">
        <v>958</v>
      </c>
      <c r="D72" s="3" t="s">
        <v>959</v>
      </c>
      <c r="E72" s="4" t="s">
        <v>960</v>
      </c>
      <c r="F72" s="5">
        <v>791384.8</v>
      </c>
      <c r="G72" s="5">
        <v>106032.87</v>
      </c>
      <c r="H72" s="5"/>
    </row>
    <row r="73" spans="1:8" ht="26.4" x14ac:dyDescent="0.3">
      <c r="A73" s="2" t="s">
        <v>682</v>
      </c>
      <c r="B73" s="2" t="s">
        <v>961</v>
      </c>
      <c r="C73" s="2" t="s">
        <v>962</v>
      </c>
      <c r="D73" s="3" t="s">
        <v>963</v>
      </c>
      <c r="E73" s="4" t="s">
        <v>964</v>
      </c>
      <c r="F73" s="5">
        <v>345623.64</v>
      </c>
      <c r="G73" s="5"/>
      <c r="H73" s="5"/>
    </row>
    <row r="74" spans="1:8" ht="26.4" x14ac:dyDescent="0.3">
      <c r="A74" s="2" t="s">
        <v>682</v>
      </c>
      <c r="B74" s="2" t="s">
        <v>965</v>
      </c>
      <c r="C74" s="2" t="s">
        <v>966</v>
      </c>
      <c r="D74" s="3" t="s">
        <v>967</v>
      </c>
      <c r="E74" s="4" t="s">
        <v>968</v>
      </c>
      <c r="F74" s="5">
        <v>1304383.3799999999</v>
      </c>
      <c r="G74" s="5">
        <v>4186.1799999999348</v>
      </c>
      <c r="H74" s="5"/>
    </row>
    <row r="75" spans="1:8" ht="26.4" x14ac:dyDescent="0.3">
      <c r="A75" s="2" t="s">
        <v>682</v>
      </c>
      <c r="B75" s="2" t="s">
        <v>969</v>
      </c>
      <c r="C75" s="2" t="s">
        <v>970</v>
      </c>
      <c r="D75" s="3" t="s">
        <v>971</v>
      </c>
      <c r="E75" s="4" t="s">
        <v>972</v>
      </c>
      <c r="F75" s="5">
        <v>650000</v>
      </c>
      <c r="G75" s="5">
        <v>0</v>
      </c>
      <c r="H75" s="5"/>
    </row>
    <row r="76" spans="1:8" ht="26.4" x14ac:dyDescent="0.3">
      <c r="A76" s="2" t="s">
        <v>682</v>
      </c>
      <c r="B76" s="2" t="s">
        <v>973</v>
      </c>
      <c r="C76" s="2" t="s">
        <v>974</v>
      </c>
      <c r="D76" s="3" t="s">
        <v>975</v>
      </c>
      <c r="E76" s="4" t="s">
        <v>976</v>
      </c>
      <c r="F76" s="5">
        <v>714618.84</v>
      </c>
      <c r="G76" s="5">
        <v>20656.699999999953</v>
      </c>
      <c r="H76" s="5"/>
    </row>
    <row r="77" spans="1:8" ht="26.4" x14ac:dyDescent="0.3">
      <c r="A77" s="2" t="s">
        <v>682</v>
      </c>
      <c r="B77" s="2" t="s">
        <v>977</v>
      </c>
      <c r="C77" s="2" t="s">
        <v>978</v>
      </c>
      <c r="D77" s="3" t="s">
        <v>979</v>
      </c>
      <c r="E77" s="4" t="s">
        <v>980</v>
      </c>
      <c r="F77" s="5">
        <v>1986761.6</v>
      </c>
      <c r="G77" s="5">
        <v>241695.02000000002</v>
      </c>
      <c r="H77" s="5"/>
    </row>
    <row r="78" spans="1:8" ht="26.4" x14ac:dyDescent="0.3">
      <c r="A78" s="2" t="s">
        <v>682</v>
      </c>
      <c r="B78" s="2" t="s">
        <v>981</v>
      </c>
      <c r="C78" s="2" t="s">
        <v>982</v>
      </c>
      <c r="D78" s="3" t="s">
        <v>983</v>
      </c>
      <c r="E78" s="4" t="s">
        <v>984</v>
      </c>
      <c r="F78" s="5">
        <v>498980</v>
      </c>
      <c r="G78" s="5">
        <v>0</v>
      </c>
      <c r="H78" s="5"/>
    </row>
    <row r="79" spans="1:8" ht="26.4" x14ac:dyDescent="0.3">
      <c r="A79" s="2" t="s">
        <v>682</v>
      </c>
      <c r="B79" s="2" t="s">
        <v>985</v>
      </c>
      <c r="C79" s="2" t="s">
        <v>986</v>
      </c>
      <c r="D79" s="3" t="s">
        <v>987</v>
      </c>
      <c r="E79" s="4" t="s">
        <v>988</v>
      </c>
      <c r="F79" s="5">
        <v>1150000</v>
      </c>
      <c r="G79" s="5">
        <v>40677.85</v>
      </c>
      <c r="H79" s="5"/>
    </row>
    <row r="80" spans="1:8" ht="26.4" x14ac:dyDescent="0.3">
      <c r="A80" s="2" t="s">
        <v>682</v>
      </c>
      <c r="B80" s="2" t="s">
        <v>989</v>
      </c>
      <c r="C80" s="2" t="s">
        <v>990</v>
      </c>
      <c r="D80" s="3" t="s">
        <v>991</v>
      </c>
      <c r="E80" s="4" t="s">
        <v>992</v>
      </c>
      <c r="F80" s="5">
        <v>800000</v>
      </c>
      <c r="G80" s="5"/>
      <c r="H80" s="5"/>
    </row>
    <row r="81" spans="1:8" ht="26.4" x14ac:dyDescent="0.3">
      <c r="A81" s="2" t="s">
        <v>682</v>
      </c>
      <c r="B81" s="2" t="s">
        <v>993</v>
      </c>
      <c r="C81" s="2" t="s">
        <v>994</v>
      </c>
      <c r="D81" s="3" t="s">
        <v>995</v>
      </c>
      <c r="E81" s="4" t="s">
        <v>996</v>
      </c>
      <c r="F81" s="5">
        <v>3000000</v>
      </c>
      <c r="G81" s="5">
        <v>241201.54000000004</v>
      </c>
      <c r="H81" s="5"/>
    </row>
    <row r="82" spans="1:8" ht="52.8" x14ac:dyDescent="0.3">
      <c r="A82" s="2" t="s">
        <v>682</v>
      </c>
      <c r="B82" s="2" t="s">
        <v>997</v>
      </c>
      <c r="C82" s="2" t="s">
        <v>998</v>
      </c>
      <c r="D82" s="3" t="s">
        <v>999</v>
      </c>
      <c r="E82" s="4" t="s">
        <v>1000</v>
      </c>
      <c r="F82" s="5">
        <v>1494489.84</v>
      </c>
      <c r="G82" s="5">
        <v>148916.24</v>
      </c>
      <c r="H82" s="5"/>
    </row>
    <row r="83" spans="1:8" ht="26.4" x14ac:dyDescent="0.3">
      <c r="A83" s="2" t="s">
        <v>682</v>
      </c>
      <c r="B83" s="2" t="s">
        <v>1001</v>
      </c>
      <c r="C83" s="2" t="s">
        <v>1002</v>
      </c>
      <c r="D83" s="3" t="s">
        <v>1003</v>
      </c>
      <c r="E83" s="4" t="s">
        <v>1004</v>
      </c>
      <c r="F83" s="5">
        <v>997953.04</v>
      </c>
      <c r="G83" s="5">
        <v>98429.420000000042</v>
      </c>
      <c r="H83" s="5">
        <v>25582.770000000019</v>
      </c>
    </row>
    <row r="84" spans="1:8" x14ac:dyDescent="0.3">
      <c r="A84" s="2" t="s">
        <v>682</v>
      </c>
      <c r="B84" s="2" t="s">
        <v>1005</v>
      </c>
      <c r="C84" s="2" t="s">
        <v>1006</v>
      </c>
      <c r="D84" s="3" t="s">
        <v>1007</v>
      </c>
      <c r="E84" s="4" t="s">
        <v>1008</v>
      </c>
      <c r="F84" s="5">
        <v>2775000</v>
      </c>
      <c r="G84" s="5">
        <v>77089.070000000007</v>
      </c>
      <c r="H84" s="5"/>
    </row>
    <row r="85" spans="1:8" ht="39.6" x14ac:dyDescent="0.3">
      <c r="A85" s="2" t="s">
        <v>682</v>
      </c>
      <c r="B85" s="2" t="s">
        <v>1009</v>
      </c>
      <c r="C85" s="2" t="s">
        <v>1010</v>
      </c>
      <c r="D85" s="3" t="s">
        <v>1011</v>
      </c>
      <c r="E85" s="4" t="s">
        <v>1012</v>
      </c>
      <c r="F85" s="5">
        <v>2367791.6800000002</v>
      </c>
      <c r="G85" s="5">
        <v>0</v>
      </c>
      <c r="H85" s="5"/>
    </row>
    <row r="86" spans="1:8" ht="26.4" x14ac:dyDescent="0.3">
      <c r="A86" s="2" t="s">
        <v>682</v>
      </c>
      <c r="B86" s="2" t="s">
        <v>1013</v>
      </c>
      <c r="C86" s="2" t="s">
        <v>1014</v>
      </c>
      <c r="D86" s="3" t="s">
        <v>1015</v>
      </c>
      <c r="E86" s="4" t="s">
        <v>1016</v>
      </c>
      <c r="F86" s="5">
        <v>2437997.17</v>
      </c>
      <c r="G86" s="5">
        <v>76335.23</v>
      </c>
      <c r="H86" s="5"/>
    </row>
    <row r="87" spans="1:8" ht="26.4" x14ac:dyDescent="0.3">
      <c r="A87" s="2" t="s">
        <v>682</v>
      </c>
      <c r="B87" s="2" t="s">
        <v>1017</v>
      </c>
      <c r="C87" s="2" t="s">
        <v>1018</v>
      </c>
      <c r="D87" s="3" t="s">
        <v>1019</v>
      </c>
      <c r="E87" s="4" t="s">
        <v>1020</v>
      </c>
      <c r="F87" s="5">
        <v>2999948.15</v>
      </c>
      <c r="G87" s="5">
        <v>122533.14999999991</v>
      </c>
      <c r="H87" s="5"/>
    </row>
    <row r="88" spans="1:8" ht="26.4" x14ac:dyDescent="0.3">
      <c r="A88" s="2" t="s">
        <v>682</v>
      </c>
      <c r="B88" s="2"/>
      <c r="C88" s="2"/>
      <c r="D88" s="3" t="s">
        <v>1021</v>
      </c>
      <c r="E88" s="4" t="s">
        <v>1022</v>
      </c>
      <c r="F88" s="5">
        <v>757254.83</v>
      </c>
      <c r="G88" s="5"/>
      <c r="H88" s="5"/>
    </row>
    <row r="89" spans="1:8" x14ac:dyDescent="0.3">
      <c r="A89" s="2" t="s">
        <v>682</v>
      </c>
      <c r="B89" s="2" t="s">
        <v>1023</v>
      </c>
      <c r="C89" s="2" t="s">
        <v>1024</v>
      </c>
      <c r="D89" s="3" t="s">
        <v>1025</v>
      </c>
      <c r="E89" s="4" t="s">
        <v>1026</v>
      </c>
      <c r="F89" s="5">
        <v>527586.1</v>
      </c>
      <c r="G89" s="5">
        <v>14502.899999999965</v>
      </c>
      <c r="H89" s="5"/>
    </row>
    <row r="90" spans="1:8" ht="39.6" x14ac:dyDescent="0.3">
      <c r="A90" s="2" t="s">
        <v>682</v>
      </c>
      <c r="B90" s="2" t="s">
        <v>1027</v>
      </c>
      <c r="C90" s="2" t="s">
        <v>1028</v>
      </c>
      <c r="D90" s="3" t="s">
        <v>1029</v>
      </c>
      <c r="E90" s="4" t="s">
        <v>1030</v>
      </c>
      <c r="F90" s="5">
        <v>1919456</v>
      </c>
      <c r="G90" s="5">
        <v>174072.90999999992</v>
      </c>
      <c r="H90" s="5"/>
    </row>
    <row r="91" spans="1:8" ht="39.6" x14ac:dyDescent="0.3">
      <c r="A91" s="2" t="s">
        <v>682</v>
      </c>
      <c r="B91" s="2" t="s">
        <v>1031</v>
      </c>
      <c r="C91" s="2" t="s">
        <v>1032</v>
      </c>
      <c r="D91" s="3" t="s">
        <v>1033</v>
      </c>
      <c r="E91" s="4" t="s">
        <v>1034</v>
      </c>
      <c r="F91" s="5">
        <v>700000</v>
      </c>
      <c r="G91" s="5">
        <v>35995.670000000042</v>
      </c>
      <c r="H91" s="5"/>
    </row>
    <row r="92" spans="1:8" ht="26.4" x14ac:dyDescent="0.3">
      <c r="A92" s="2" t="s">
        <v>682</v>
      </c>
      <c r="B92" s="2" t="s">
        <v>1035</v>
      </c>
      <c r="C92" s="2" t="s">
        <v>1036</v>
      </c>
      <c r="D92" s="3" t="s">
        <v>1037</v>
      </c>
      <c r="E92" s="4" t="s">
        <v>1038</v>
      </c>
      <c r="F92" s="5">
        <v>658935.14</v>
      </c>
      <c r="G92" s="5">
        <v>64327.930000000051</v>
      </c>
      <c r="H92" s="5"/>
    </row>
    <row r="93" spans="1:8" ht="39.6" x14ac:dyDescent="0.3">
      <c r="A93" s="2" t="s">
        <v>682</v>
      </c>
      <c r="B93" s="2" t="s">
        <v>1039</v>
      </c>
      <c r="C93" s="2" t="s">
        <v>1040</v>
      </c>
      <c r="D93" s="3" t="s">
        <v>1041</v>
      </c>
      <c r="E93" s="4" t="s">
        <v>1042</v>
      </c>
      <c r="F93" s="5">
        <v>999972.92</v>
      </c>
      <c r="G93" s="5">
        <v>39084.260000000009</v>
      </c>
      <c r="H93" s="5"/>
    </row>
    <row r="94" spans="1:8" ht="39.6" x14ac:dyDescent="0.3">
      <c r="A94" s="2" t="s">
        <v>682</v>
      </c>
      <c r="B94" s="2" t="s">
        <v>1043</v>
      </c>
      <c r="C94" s="2" t="s">
        <v>1044</v>
      </c>
      <c r="D94" s="3" t="s">
        <v>1045</v>
      </c>
      <c r="E94" s="4" t="s">
        <v>1046</v>
      </c>
      <c r="F94" s="5">
        <v>3000000</v>
      </c>
      <c r="G94" s="5">
        <v>0</v>
      </c>
      <c r="H94" s="5"/>
    </row>
    <row r="95" spans="1:8" ht="39.6" x14ac:dyDescent="0.3">
      <c r="A95" s="2" t="s">
        <v>682</v>
      </c>
      <c r="B95" s="2" t="s">
        <v>1047</v>
      </c>
      <c r="C95" s="2" t="s">
        <v>1048</v>
      </c>
      <c r="D95" s="3" t="s">
        <v>1049</v>
      </c>
      <c r="E95" s="4" t="s">
        <v>1050</v>
      </c>
      <c r="F95" s="5">
        <v>3000000</v>
      </c>
      <c r="G95" s="5">
        <v>0</v>
      </c>
      <c r="H95" s="5"/>
    </row>
    <row r="96" spans="1:8" ht="52.8" x14ac:dyDescent="0.3">
      <c r="A96" s="2" t="s">
        <v>682</v>
      </c>
      <c r="B96" s="2" t="s">
        <v>1051</v>
      </c>
      <c r="C96" s="2" t="s">
        <v>1052</v>
      </c>
      <c r="D96" s="3" t="s">
        <v>1053</v>
      </c>
      <c r="E96" s="4" t="s">
        <v>1054</v>
      </c>
      <c r="F96" s="5">
        <v>1320973.3</v>
      </c>
      <c r="G96" s="5"/>
      <c r="H96" s="5"/>
    </row>
    <row r="97" spans="1:8" ht="26.4" x14ac:dyDescent="0.3">
      <c r="A97" s="2" t="s">
        <v>682</v>
      </c>
      <c r="B97" s="2" t="s">
        <v>1055</v>
      </c>
      <c r="C97" s="2" t="s">
        <v>1056</v>
      </c>
      <c r="D97" s="3" t="s">
        <v>1057</v>
      </c>
      <c r="E97" s="4" t="s">
        <v>1058</v>
      </c>
      <c r="F97" s="5">
        <v>1140000</v>
      </c>
      <c r="G97" s="5">
        <v>2662.76</v>
      </c>
      <c r="H97" s="5"/>
    </row>
    <row r="98" spans="1:8" ht="26.4" x14ac:dyDescent="0.3">
      <c r="A98" s="2" t="s">
        <v>682</v>
      </c>
      <c r="B98" s="2" t="s">
        <v>1059</v>
      </c>
      <c r="C98" s="2" t="s">
        <v>1060</v>
      </c>
      <c r="D98" s="3" t="s">
        <v>1061</v>
      </c>
      <c r="E98" s="4" t="s">
        <v>1062</v>
      </c>
      <c r="F98" s="5">
        <v>945497.88</v>
      </c>
      <c r="G98" s="5">
        <v>0</v>
      </c>
      <c r="H98" s="5"/>
    </row>
    <row r="99" spans="1:8" ht="26.4" x14ac:dyDescent="0.3">
      <c r="A99" s="2" t="s">
        <v>682</v>
      </c>
      <c r="B99" s="2" t="s">
        <v>1063</v>
      </c>
      <c r="C99" s="2" t="s">
        <v>1064</v>
      </c>
      <c r="D99" s="3" t="s">
        <v>1065</v>
      </c>
      <c r="E99" s="4" t="s">
        <v>1066</v>
      </c>
      <c r="F99" s="5">
        <v>1475522.14</v>
      </c>
      <c r="G99" s="5"/>
      <c r="H99" s="5"/>
    </row>
    <row r="100" spans="1:8" ht="39.6" x14ac:dyDescent="0.3">
      <c r="A100" s="2" t="s">
        <v>682</v>
      </c>
      <c r="B100" s="2"/>
      <c r="C100" s="2" t="s">
        <v>1067</v>
      </c>
      <c r="D100" s="3" t="s">
        <v>1068</v>
      </c>
      <c r="E100" s="4" t="s">
        <v>1069</v>
      </c>
      <c r="F100" s="5">
        <v>3000000</v>
      </c>
      <c r="G100" s="5"/>
      <c r="H100" s="5"/>
    </row>
    <row r="101" spans="1:8" x14ac:dyDescent="0.3">
      <c r="A101" s="2" t="s">
        <v>682</v>
      </c>
      <c r="B101" s="2" t="s">
        <v>1070</v>
      </c>
      <c r="C101" s="2" t="s">
        <v>1071</v>
      </c>
      <c r="D101" s="3" t="s">
        <v>1072</v>
      </c>
      <c r="E101" s="4" t="s">
        <v>1073</v>
      </c>
      <c r="F101" s="5">
        <v>285832.5</v>
      </c>
      <c r="G101" s="5"/>
      <c r="H101" s="5"/>
    </row>
    <row r="102" spans="1:8" ht="26.4" x14ac:dyDescent="0.3">
      <c r="A102" s="2" t="s">
        <v>682</v>
      </c>
      <c r="B102" s="2" t="s">
        <v>1074</v>
      </c>
      <c r="C102" s="2" t="s">
        <v>1075</v>
      </c>
      <c r="D102" s="3" t="s">
        <v>1076</v>
      </c>
      <c r="E102" s="4" t="s">
        <v>1077</v>
      </c>
      <c r="F102" s="5">
        <v>998607.42</v>
      </c>
      <c r="G102" s="5">
        <v>29153.22</v>
      </c>
      <c r="H102" s="5"/>
    </row>
    <row r="103" spans="1:8" ht="39.6" x14ac:dyDescent="0.3">
      <c r="A103" s="2" t="s">
        <v>682</v>
      </c>
      <c r="B103" s="2" t="s">
        <v>1078</v>
      </c>
      <c r="C103" s="2" t="s">
        <v>1079</v>
      </c>
      <c r="D103" s="3" t="s">
        <v>1080</v>
      </c>
      <c r="E103" s="4" t="s">
        <v>1081</v>
      </c>
      <c r="F103" s="5">
        <v>1392432.96</v>
      </c>
      <c r="G103" s="5">
        <v>102150.33000000007</v>
      </c>
      <c r="H103" s="5"/>
    </row>
    <row r="104" spans="1:8" ht="26.4" x14ac:dyDescent="0.3">
      <c r="A104" s="2" t="s">
        <v>682</v>
      </c>
      <c r="B104" s="2" t="s">
        <v>1082</v>
      </c>
      <c r="C104" s="2" t="s">
        <v>1083</v>
      </c>
      <c r="D104" s="3" t="s">
        <v>1084</v>
      </c>
      <c r="E104" s="4" t="s">
        <v>1085</v>
      </c>
      <c r="F104" s="5">
        <v>1445530.2</v>
      </c>
      <c r="G104" s="5">
        <v>167886.01</v>
      </c>
      <c r="H104" s="5"/>
    </row>
    <row r="105" spans="1:8" x14ac:dyDescent="0.3">
      <c r="A105" s="2" t="s">
        <v>682</v>
      </c>
      <c r="B105" s="2" t="s">
        <v>1086</v>
      </c>
      <c r="C105" s="2" t="s">
        <v>1087</v>
      </c>
      <c r="D105" s="3" t="s">
        <v>1088</v>
      </c>
      <c r="E105" s="4" t="s">
        <v>1089</v>
      </c>
      <c r="F105" s="5">
        <v>1650000</v>
      </c>
      <c r="G105" s="5">
        <v>18123.459999999963</v>
      </c>
      <c r="H105" s="5"/>
    </row>
    <row r="106" spans="1:8" ht="39.6" x14ac:dyDescent="0.3">
      <c r="A106" s="2" t="s">
        <v>682</v>
      </c>
      <c r="B106" s="2" t="s">
        <v>1090</v>
      </c>
      <c r="C106" s="2" t="s">
        <v>1091</v>
      </c>
      <c r="D106" s="3" t="s">
        <v>1092</v>
      </c>
      <c r="E106" s="4" t="s">
        <v>1093</v>
      </c>
      <c r="F106" s="5">
        <v>1360000</v>
      </c>
      <c r="G106" s="5">
        <v>91663.23</v>
      </c>
      <c r="H106" s="5"/>
    </row>
    <row r="107" spans="1:8" ht="26.4" x14ac:dyDescent="0.3">
      <c r="A107" s="2" t="s">
        <v>682</v>
      </c>
      <c r="B107" s="2" t="s">
        <v>1094</v>
      </c>
      <c r="C107" s="2" t="s">
        <v>1095</v>
      </c>
      <c r="D107" s="3" t="s">
        <v>1096</v>
      </c>
      <c r="E107" s="4" t="s">
        <v>1097</v>
      </c>
      <c r="F107" s="5">
        <v>3000000</v>
      </c>
      <c r="G107" s="5"/>
      <c r="H107" s="5"/>
    </row>
    <row r="108" spans="1:8" ht="26.4" x14ac:dyDescent="0.3">
      <c r="A108" s="2" t="s">
        <v>682</v>
      </c>
      <c r="B108" s="2" t="s">
        <v>1098</v>
      </c>
      <c r="C108" s="2" t="s">
        <v>1099</v>
      </c>
      <c r="D108" s="3" t="s">
        <v>1100</v>
      </c>
      <c r="E108" s="4" t="s">
        <v>1101</v>
      </c>
      <c r="F108" s="5">
        <v>995000</v>
      </c>
      <c r="G108" s="5">
        <v>20108.469999999972</v>
      </c>
      <c r="H108" s="5"/>
    </row>
    <row r="109" spans="1:8" ht="26.4" x14ac:dyDescent="0.3">
      <c r="A109" s="2" t="s">
        <v>682</v>
      </c>
      <c r="B109" s="2" t="s">
        <v>1102</v>
      </c>
      <c r="C109" s="2" t="s">
        <v>1103</v>
      </c>
      <c r="D109" s="3" t="s">
        <v>1104</v>
      </c>
      <c r="E109" s="4" t="s">
        <v>1105</v>
      </c>
      <c r="F109" s="5">
        <v>2135526.7999999998</v>
      </c>
      <c r="G109" s="5">
        <v>0</v>
      </c>
      <c r="H109" s="5"/>
    </row>
    <row r="110" spans="1:8" ht="26.4" x14ac:dyDescent="0.3">
      <c r="A110" s="2" t="s">
        <v>682</v>
      </c>
      <c r="B110" s="2" t="s">
        <v>1106</v>
      </c>
      <c r="C110" s="2" t="s">
        <v>1107</v>
      </c>
      <c r="D110" s="3" t="s">
        <v>1108</v>
      </c>
      <c r="E110" s="4" t="s">
        <v>1109</v>
      </c>
      <c r="F110" s="5">
        <v>1283764.0900000001</v>
      </c>
      <c r="G110" s="5">
        <v>41911.010000000009</v>
      </c>
      <c r="H110" s="5"/>
    </row>
    <row r="111" spans="1:8" ht="26.4" x14ac:dyDescent="0.3">
      <c r="A111" s="2" t="s">
        <v>682</v>
      </c>
      <c r="B111" s="2" t="s">
        <v>1110</v>
      </c>
      <c r="C111" s="2" t="s">
        <v>1111</v>
      </c>
      <c r="D111" s="3" t="s">
        <v>1112</v>
      </c>
      <c r="E111" s="4" t="s">
        <v>1113</v>
      </c>
      <c r="F111" s="5">
        <v>350000</v>
      </c>
      <c r="G111" s="5">
        <v>15040.25</v>
      </c>
      <c r="H111" s="5"/>
    </row>
    <row r="112" spans="1:8" ht="39.6" x14ac:dyDescent="0.3">
      <c r="A112" s="2" t="s">
        <v>682</v>
      </c>
      <c r="B112" s="2" t="s">
        <v>1114</v>
      </c>
      <c r="C112" s="2" t="s">
        <v>1115</v>
      </c>
      <c r="D112" s="3" t="s">
        <v>1116</v>
      </c>
      <c r="E112" s="4" t="s">
        <v>1117</v>
      </c>
      <c r="F112" s="5">
        <v>2319505</v>
      </c>
      <c r="G112" s="5">
        <v>19709.790000000037</v>
      </c>
      <c r="H112" s="5"/>
    </row>
    <row r="113" spans="1:8" ht="26.4" x14ac:dyDescent="0.3">
      <c r="A113" s="2" t="s">
        <v>682</v>
      </c>
      <c r="B113" s="2" t="s">
        <v>1118</v>
      </c>
      <c r="C113" s="2" t="s">
        <v>1119</v>
      </c>
      <c r="D113" s="3" t="s">
        <v>1120</v>
      </c>
      <c r="E113" s="4" t="s">
        <v>1121</v>
      </c>
      <c r="F113" s="5">
        <v>836351.45</v>
      </c>
      <c r="G113" s="5">
        <v>57064.039999999921</v>
      </c>
      <c r="H113" s="5"/>
    </row>
    <row r="114" spans="1:8" ht="39.6" x14ac:dyDescent="0.3">
      <c r="A114" s="2" t="s">
        <v>682</v>
      </c>
      <c r="B114" s="2" t="s">
        <v>1122</v>
      </c>
      <c r="C114" s="2" t="s">
        <v>1123</v>
      </c>
      <c r="D114" s="3" t="s">
        <v>1124</v>
      </c>
      <c r="E114" s="4" t="s">
        <v>1125</v>
      </c>
      <c r="F114" s="5">
        <v>1931588.77</v>
      </c>
      <c r="G114" s="5">
        <v>0</v>
      </c>
      <c r="H114" s="5"/>
    </row>
    <row r="115" spans="1:8" ht="26.4" x14ac:dyDescent="0.3">
      <c r="A115" s="2" t="s">
        <v>682</v>
      </c>
      <c r="B115" s="2" t="s">
        <v>1126</v>
      </c>
      <c r="C115" s="2" t="s">
        <v>1127</v>
      </c>
      <c r="D115" s="3" t="s">
        <v>1128</v>
      </c>
      <c r="E115" s="4" t="s">
        <v>1129</v>
      </c>
      <c r="F115" s="5">
        <v>1872980.31</v>
      </c>
      <c r="G115" s="5">
        <v>184547.79000000004</v>
      </c>
      <c r="H115" s="5"/>
    </row>
    <row r="116" spans="1:8" ht="39.6" x14ac:dyDescent="0.3">
      <c r="A116" s="2" t="s">
        <v>682</v>
      </c>
      <c r="B116" s="2" t="s">
        <v>1130</v>
      </c>
      <c r="C116" s="2" t="s">
        <v>1131</v>
      </c>
      <c r="D116" s="3" t="s">
        <v>1132</v>
      </c>
      <c r="E116" s="4" t="s">
        <v>1133</v>
      </c>
      <c r="F116" s="5">
        <v>505158.66</v>
      </c>
      <c r="G116" s="5">
        <v>21231.26999999996</v>
      </c>
      <c r="H116" s="5">
        <v>34319.1</v>
      </c>
    </row>
    <row r="117" spans="1:8" ht="39.6" x14ac:dyDescent="0.3">
      <c r="A117" s="2" t="s">
        <v>682</v>
      </c>
      <c r="B117" s="2" t="s">
        <v>1134</v>
      </c>
      <c r="C117" s="2" t="s">
        <v>1135</v>
      </c>
      <c r="D117" s="3" t="s">
        <v>1136</v>
      </c>
      <c r="E117" s="4" t="s">
        <v>1137</v>
      </c>
      <c r="F117" s="5">
        <v>996715.4</v>
      </c>
      <c r="G117" s="5">
        <v>20689.989999999991</v>
      </c>
      <c r="H117" s="5"/>
    </row>
    <row r="118" spans="1:8" ht="26.4" x14ac:dyDescent="0.3">
      <c r="A118" s="2" t="s">
        <v>682</v>
      </c>
      <c r="B118" s="2" t="s">
        <v>1138</v>
      </c>
      <c r="C118" s="2" t="s">
        <v>1139</v>
      </c>
      <c r="D118" s="3" t="s">
        <v>1140</v>
      </c>
      <c r="E118" s="4" t="s">
        <v>1141</v>
      </c>
      <c r="F118" s="5">
        <v>354218.03</v>
      </c>
      <c r="G118" s="5">
        <v>1493.7600000000093</v>
      </c>
      <c r="H118" s="5"/>
    </row>
    <row r="119" spans="1:8" ht="26.4" x14ac:dyDescent="0.3">
      <c r="A119" s="2" t="s">
        <v>682</v>
      </c>
      <c r="B119" s="2" t="s">
        <v>1142</v>
      </c>
      <c r="C119" s="2" t="s">
        <v>1143</v>
      </c>
      <c r="D119" s="3" t="s">
        <v>1144</v>
      </c>
      <c r="E119" s="4" t="s">
        <v>1145</v>
      </c>
      <c r="F119" s="5">
        <v>280000</v>
      </c>
      <c r="G119" s="5">
        <v>87305.2</v>
      </c>
      <c r="H119" s="5"/>
    </row>
    <row r="120" spans="1:8" ht="26.4" x14ac:dyDescent="0.3">
      <c r="A120" s="2" t="s">
        <v>682</v>
      </c>
      <c r="B120" s="2" t="s">
        <v>1146</v>
      </c>
      <c r="C120" s="2" t="s">
        <v>1147</v>
      </c>
      <c r="D120" s="3" t="s">
        <v>1144</v>
      </c>
      <c r="E120" s="4" t="s">
        <v>1148</v>
      </c>
      <c r="F120" s="5">
        <v>427000</v>
      </c>
      <c r="G120" s="5"/>
      <c r="H120" s="5"/>
    </row>
    <row r="121" spans="1:8" ht="39.6" x14ac:dyDescent="0.3">
      <c r="A121" s="2" t="s">
        <v>682</v>
      </c>
      <c r="B121" s="2" t="s">
        <v>1149</v>
      </c>
      <c r="C121" s="2" t="s">
        <v>1150</v>
      </c>
      <c r="D121" s="3" t="s">
        <v>1151</v>
      </c>
      <c r="E121" s="4" t="s">
        <v>1152</v>
      </c>
      <c r="F121" s="5">
        <v>140000</v>
      </c>
      <c r="G121" s="5">
        <v>26991.93</v>
      </c>
      <c r="H121" s="5"/>
    </row>
    <row r="122" spans="1:8" ht="26.4" x14ac:dyDescent="0.3">
      <c r="A122" s="2" t="s">
        <v>682</v>
      </c>
      <c r="B122" s="2" t="s">
        <v>1153</v>
      </c>
      <c r="C122" s="2" t="s">
        <v>1154</v>
      </c>
      <c r="D122" s="3" t="s">
        <v>1151</v>
      </c>
      <c r="E122" s="4" t="s">
        <v>1155</v>
      </c>
      <c r="F122" s="5">
        <v>6270000</v>
      </c>
      <c r="G122" s="5">
        <v>0</v>
      </c>
      <c r="H122" s="5"/>
    </row>
    <row r="123" spans="1:8" ht="39.6" x14ac:dyDescent="0.3">
      <c r="A123" s="2" t="s">
        <v>682</v>
      </c>
      <c r="B123" s="2" t="s">
        <v>1156</v>
      </c>
      <c r="C123" s="2" t="s">
        <v>1157</v>
      </c>
      <c r="D123" s="3" t="s">
        <v>226</v>
      </c>
      <c r="E123" s="4" t="s">
        <v>1158</v>
      </c>
      <c r="F123" s="5">
        <v>3000000</v>
      </c>
      <c r="G123" s="5">
        <v>234810.45000000019</v>
      </c>
      <c r="H123" s="5"/>
    </row>
    <row r="124" spans="1:8" ht="39.6" x14ac:dyDescent="0.3">
      <c r="A124" s="2" t="s">
        <v>682</v>
      </c>
      <c r="B124" s="2" t="s">
        <v>1159</v>
      </c>
      <c r="C124" s="2" t="s">
        <v>1160</v>
      </c>
      <c r="D124" s="3" t="s">
        <v>200</v>
      </c>
      <c r="E124" s="4" t="s">
        <v>1161</v>
      </c>
      <c r="F124" s="5">
        <v>4800000</v>
      </c>
      <c r="G124" s="5">
        <v>1281384.3799999999</v>
      </c>
      <c r="H124" s="5"/>
    </row>
    <row r="125" spans="1:8" ht="39.6" x14ac:dyDescent="0.3">
      <c r="A125" s="2" t="s">
        <v>682</v>
      </c>
      <c r="B125" s="2" t="s">
        <v>1162</v>
      </c>
      <c r="C125" s="2" t="s">
        <v>1163</v>
      </c>
      <c r="D125" s="3" t="s">
        <v>1164</v>
      </c>
      <c r="E125" s="4" t="s">
        <v>1165</v>
      </c>
      <c r="F125" s="5">
        <v>1161319.1399999999</v>
      </c>
      <c r="G125" s="5">
        <v>80069.350000000006</v>
      </c>
      <c r="H125" s="5"/>
    </row>
    <row r="126" spans="1:8" ht="15.6" x14ac:dyDescent="0.3">
      <c r="A126" s="9"/>
      <c r="B126" s="9"/>
      <c r="C126" s="9"/>
      <c r="D126" s="9"/>
      <c r="E126" s="10" t="s">
        <v>205</v>
      </c>
      <c r="F126" s="11">
        <f>SUM(F2:F125)</f>
        <v>199557735.41999996</v>
      </c>
      <c r="G126" s="11">
        <f>SUM(G2:G125)</f>
        <v>6524511.2699999996</v>
      </c>
      <c r="H126" s="11">
        <f>SUM(H2:H125)</f>
        <v>65331.750000000015</v>
      </c>
    </row>
    <row r="127" spans="1:8" ht="15.6" x14ac:dyDescent="0.3">
      <c r="A127" s="6"/>
      <c r="B127" s="6"/>
      <c r="C127" s="6"/>
      <c r="D127" s="6"/>
      <c r="E127" s="6"/>
      <c r="F127" s="8" t="s">
        <v>203</v>
      </c>
      <c r="G127" s="44">
        <f>G126+H126</f>
        <v>6589843.0199999996</v>
      </c>
      <c r="H127" s="44"/>
    </row>
    <row r="128" spans="1:8" ht="31.2" x14ac:dyDescent="0.3">
      <c r="A128" s="6"/>
      <c r="B128" s="6"/>
      <c r="C128" s="6"/>
      <c r="D128" s="6"/>
      <c r="E128" s="6"/>
      <c r="F128" s="8" t="s">
        <v>204</v>
      </c>
      <c r="G128" s="44">
        <f>195207542.88-F126</f>
        <v>-4350192.5399999619</v>
      </c>
      <c r="H128" s="44"/>
    </row>
    <row r="129" spans="1:8" ht="46.8" x14ac:dyDescent="0.3">
      <c r="A129" s="6"/>
      <c r="B129" s="6"/>
      <c r="C129" s="6"/>
      <c r="D129" s="6"/>
      <c r="E129" s="6"/>
      <c r="F129" s="7" t="s">
        <v>1166</v>
      </c>
      <c r="G129" s="45">
        <f>G127+G128</f>
        <v>2239650.4800000377</v>
      </c>
      <c r="H129" s="45"/>
    </row>
    <row r="131" spans="1:8" x14ac:dyDescent="0.3">
      <c r="F131" s="36">
        <f>F126-G127</f>
        <v>192967892.39999995</v>
      </c>
    </row>
    <row r="133" spans="1:8" x14ac:dyDescent="0.3">
      <c r="F133" s="36">
        <f>F126-G126-H126</f>
        <v>192967892.39999995</v>
      </c>
    </row>
    <row r="134" spans="1:8" x14ac:dyDescent="0.3">
      <c r="F134" s="36"/>
    </row>
  </sheetData>
  <autoFilter ref="A1:H129" xr:uid="{8CB973CE-FA0D-4524-A816-68F364097C9C}"/>
  <mergeCells count="3">
    <mergeCell ref="G127:H127"/>
    <mergeCell ref="G128:H128"/>
    <mergeCell ref="G129:H129"/>
  </mergeCells>
  <dataValidations count="3">
    <dataValidation type="list" errorStyle="information" operator="equal" showDropDown="1" sqref="A1 B1:D125 A3:A125" xr:uid="{95EB4C95-6B74-45D0-AB7D-34AB367F789D}">
      <formula1>"---"</formula1>
    </dataValidation>
    <dataValidation operator="equal" allowBlank="1" showInputMessage="1" showErrorMessage="1" promptTitle="Soggetto Attuatore" prompt="es. Comune di Colle Sannita" sqref="D2:D125" xr:uid="{FE6D160B-CFB9-4EF1-A14D-514D03DBBF75}">
      <formula1>0</formula1>
      <formula2>0</formula2>
    </dataValidation>
    <dataValidation operator="equal" allowBlank="1" showInputMessage="1" showErrorMessage="1" promptTitle="Titolo" prompt="Utilizzare lo stesso del_x000a_Decreto di ammissione a_x000a_finanziamento" sqref="E3:E125" xr:uid="{D5DB6E87-917B-4C73-BE82-F841FC635448}">
      <formula1>0</formula1>
      <formula2>0</formula2>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936fec0-31b0-44b6-8b3c-678a174bc13c" xsi:nil="true"/>
    <lcf76f155ced4ddcb4097134ff3c332f xmlns="eb19f1b8-c8f9-4fea-859a-bc35bf60a6d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B02F1337A46DA4D82579C07702E5D12" ma:contentTypeVersion="15" ma:contentTypeDescription="Creare un nuovo documento." ma:contentTypeScope="" ma:versionID="5b4884e1331e23b76d5f425991577f90">
  <xsd:schema xmlns:xsd="http://www.w3.org/2001/XMLSchema" xmlns:xs="http://www.w3.org/2001/XMLSchema" xmlns:p="http://schemas.microsoft.com/office/2006/metadata/properties" xmlns:ns2="eb19f1b8-c8f9-4fea-859a-bc35bf60a6de" xmlns:ns3="7936fec0-31b0-44b6-8b3c-678a174bc13c" xmlns:ns4="575aaa4b-f690-4c6a-85b9-dfff0b2169db" targetNamespace="http://schemas.microsoft.com/office/2006/metadata/properties" ma:root="true" ma:fieldsID="aaa0d65ecac2631a12eb97d356ca4260" ns2:_="" ns3:_="" ns4:_="">
    <xsd:import namespace="eb19f1b8-c8f9-4fea-859a-bc35bf60a6de"/>
    <xsd:import namespace="7936fec0-31b0-44b6-8b3c-678a174bc13c"/>
    <xsd:import namespace="575aaa4b-f690-4c6a-85b9-dfff0b2169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19f1b8-c8f9-4fea-859a-bc35bf60a6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286b6b2-c72c-46b9-90f5-a8990622a00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936fec0-31b0-44b6-8b3c-678a174bc13c"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231eaf0-06eb-452c-b1ac-c1fa707d5eea}" ma:internalName="TaxCatchAll" ma:showField="CatchAllData" ma:web="575aaa4b-f690-4c6a-85b9-dfff0b2169d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5aaa4b-f690-4c6a-85b9-dfff0b2169db" elementFormDefault="qualified">
    <xsd:import namespace="http://schemas.microsoft.com/office/2006/documentManagement/types"/>
    <xsd:import namespace="http://schemas.microsoft.com/office/infopath/2007/PartnerControls"/>
    <xsd:element name="SharedWithUsers" ma:index="21"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AD27D1-0AA6-4B64-ACCF-22A13ED26AE9}">
  <ds:schemaRefs>
    <ds:schemaRef ds:uri="http://schemas.microsoft.com/sharepoint/v3/contenttype/forms"/>
  </ds:schemaRefs>
</ds:datastoreItem>
</file>

<file path=customXml/itemProps2.xml><?xml version="1.0" encoding="utf-8"?>
<ds:datastoreItem xmlns:ds="http://schemas.openxmlformats.org/officeDocument/2006/customXml" ds:itemID="{B19ED288-FBEA-44AB-8F9A-1AD3BC6522F3}">
  <ds:schemaRefs>
    <ds:schemaRef ds:uri="http://schemas.microsoft.com/office/2006/metadata/properties"/>
    <ds:schemaRef ds:uri="http://schemas.microsoft.com/office/infopath/2007/PartnerControls"/>
    <ds:schemaRef ds:uri="7936fec0-31b0-44b6-8b3c-678a174bc13c"/>
    <ds:schemaRef ds:uri="eb19f1b8-c8f9-4fea-859a-bc35bf60a6de"/>
  </ds:schemaRefs>
</ds:datastoreItem>
</file>

<file path=customXml/itemProps3.xml><?xml version="1.0" encoding="utf-8"?>
<ds:datastoreItem xmlns:ds="http://schemas.openxmlformats.org/officeDocument/2006/customXml" ds:itemID="{628C8513-8C70-44F6-9F6D-47261EC69D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19f1b8-c8f9-4fea-859a-bc35bf60a6de"/>
    <ds:schemaRef ds:uri="7936fec0-31b0-44b6-8b3c-678a174bc13c"/>
    <ds:schemaRef ds:uri="575aaa4b-f690-4c6a-85b9-dfff0b2169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Riepilogo</vt:lpstr>
      <vt:lpstr>A1</vt:lpstr>
      <vt:lpstr>D2</vt:lpstr>
      <vt:lpstr>D3</vt:lpstr>
      <vt:lpstr>D4</vt:lpstr>
      <vt:lpstr>E1</vt:lpstr>
      <vt:lpstr>E2</vt:lpstr>
      <vt:lpstr>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Antonello Amodio</dc:creator>
  <cp:lastModifiedBy>Utente 1</cp:lastModifiedBy>
  <dcterms:created xsi:type="dcterms:W3CDTF">2015-06-05T18:17:20Z</dcterms:created>
  <dcterms:modified xsi:type="dcterms:W3CDTF">2023-01-26T15:53:35Z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0x0101004B02F1337A46DA4D82579C07702E5D12</vt:lpwstr>
  </property>
  <property fmtid="{D5CDD505-2E9C-101B-9397-08002B2CF9AE}" pid="3" name="MediaServiceImageTags">
    <vt:lpwstr/>
  </property>
</Properties>
</file>